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320" windowHeight="12120" tabRatio="728" activeTab="0"/>
  </bookViews>
  <sheets>
    <sheet name="IŹE plan" sheetId="1" r:id="rId1"/>
    <sheet name="ECTS sem" sheetId="2" r:id="rId2"/>
    <sheet name="MATRYCA" sheetId="3" r:id="rId3"/>
    <sheet name="ANALIZA KRK" sheetId="4" r:id="rId4"/>
  </sheets>
  <definedNames>
    <definedName name="_xlnm.Print_Area" localSheetId="3">'ANALIZA KRK'!$A$1:$J$59</definedName>
    <definedName name="_xlnm.Print_Area" localSheetId="1">'ECTS sem'!$A$1:$H$141</definedName>
    <definedName name="_xlnm.Print_Area" localSheetId="0">'IŹE plan'!$A$1:$AM$277</definedName>
    <definedName name="_xlnm.Print_Area" localSheetId="2">'MATRYCA'!$A$1:$BF$67</definedName>
  </definedNames>
  <calcPr fullCalcOnLoad="1"/>
</workbook>
</file>

<file path=xl/comments1.xml><?xml version="1.0" encoding="utf-8"?>
<comments xmlns="http://schemas.openxmlformats.org/spreadsheetml/2006/main">
  <authors>
    <author>Z.I.P._I.T.W._W.I.M._U.T.P.</author>
    <author>darek</author>
  </authors>
  <commentList>
    <comment ref="P70" authorId="0">
      <text>
        <r>
          <rPr>
            <b/>
            <sz val="8"/>
            <rFont val="Tahoma"/>
            <family val="2"/>
          </rPr>
          <t>2</t>
        </r>
      </text>
    </comment>
    <comment ref="AF129" authorId="0">
      <text>
        <r>
          <rPr>
            <b/>
            <sz val="8"/>
            <rFont val="Tahoma"/>
            <family val="2"/>
          </rPr>
          <t>3</t>
        </r>
      </text>
    </comment>
    <comment ref="AI129" authorId="0">
      <text>
        <r>
          <rPr>
            <b/>
            <sz val="8"/>
            <rFont val="Tahoma"/>
            <family val="2"/>
          </rPr>
          <t>2</t>
        </r>
      </text>
    </comment>
    <comment ref="V17" authorId="1">
      <text>
        <r>
          <rPr>
            <sz val="10"/>
            <rFont val="Tahoma"/>
            <family val="2"/>
          </rPr>
          <t xml:space="preserve"> 2</t>
        </r>
      </text>
    </comment>
    <comment ref="Z17" authorId="1">
      <text>
        <r>
          <rPr>
            <sz val="10"/>
            <rFont val="Tahoma"/>
            <family val="2"/>
          </rPr>
          <t xml:space="preserve"> 2</t>
        </r>
      </text>
    </comment>
    <comment ref="AD17" authorId="1">
      <text>
        <r>
          <rPr>
            <sz val="10"/>
            <rFont val="Tahoma"/>
            <family val="2"/>
          </rPr>
          <t xml:space="preserve"> 2</t>
        </r>
      </text>
    </comment>
    <comment ref="AH17" authorId="1">
      <text>
        <r>
          <rPr>
            <sz val="10"/>
            <rFont val="Tahoma"/>
            <family val="2"/>
          </rPr>
          <t>4</t>
        </r>
      </text>
    </comment>
    <comment ref="L18" authorId="1">
      <text>
        <r>
          <rPr>
            <sz val="10"/>
            <rFont val="Tahoma"/>
            <family val="2"/>
          </rPr>
          <t xml:space="preserve"> 1</t>
        </r>
      </text>
    </comment>
    <comment ref="M18" authorId="1">
      <text>
        <r>
          <rPr>
            <sz val="10"/>
            <rFont val="Tahoma"/>
            <family val="2"/>
          </rPr>
          <t xml:space="preserve"> 1</t>
        </r>
      </text>
    </comment>
    <comment ref="P18" authorId="1">
      <text>
        <r>
          <rPr>
            <sz val="10"/>
            <rFont val="Tahoma"/>
            <family val="2"/>
          </rPr>
          <t xml:space="preserve"> 1</t>
        </r>
      </text>
    </comment>
    <comment ref="Q18" authorId="1">
      <text>
        <r>
          <rPr>
            <sz val="10"/>
            <rFont val="Tahoma"/>
            <family val="2"/>
          </rPr>
          <t xml:space="preserve"> 1</t>
        </r>
      </text>
    </comment>
    <comment ref="U19" authorId="1">
      <text>
        <r>
          <rPr>
            <sz val="10"/>
            <rFont val="Tahoma"/>
            <family val="2"/>
          </rPr>
          <t xml:space="preserve"> 2</t>
        </r>
      </text>
    </comment>
    <comment ref="Y19" authorId="1">
      <text>
        <r>
          <rPr>
            <sz val="10"/>
            <rFont val="Tahoma"/>
            <family val="2"/>
          </rPr>
          <t xml:space="preserve"> 2</t>
        </r>
      </text>
    </comment>
    <comment ref="L20" authorId="1">
      <text>
        <r>
          <rPr>
            <sz val="10"/>
            <rFont val="Tahoma"/>
            <family val="2"/>
          </rPr>
          <t xml:space="preserve"> 1</t>
        </r>
      </text>
    </comment>
    <comment ref="N20" authorId="1">
      <text>
        <r>
          <rPr>
            <sz val="10"/>
            <rFont val="Tahoma"/>
            <family val="2"/>
          </rPr>
          <t xml:space="preserve"> 2</t>
        </r>
      </text>
    </comment>
    <comment ref="L61" authorId="1">
      <text>
        <r>
          <rPr>
            <sz val="10"/>
            <rFont val="Tahoma"/>
            <family val="2"/>
          </rPr>
          <t>4</t>
        </r>
      </text>
    </comment>
    <comment ref="M61" authorId="1">
      <text>
        <r>
          <rPr>
            <sz val="10"/>
            <rFont val="Tahoma"/>
            <family val="2"/>
          </rPr>
          <t xml:space="preserve"> 2</t>
        </r>
      </text>
    </comment>
    <comment ref="P61" authorId="1">
      <text>
        <r>
          <rPr>
            <sz val="10"/>
            <rFont val="Tahoma"/>
            <family val="2"/>
          </rPr>
          <t>3</t>
        </r>
      </text>
    </comment>
    <comment ref="Q61" authorId="1">
      <text>
        <r>
          <rPr>
            <sz val="10"/>
            <rFont val="Tahoma"/>
            <family val="2"/>
          </rPr>
          <t xml:space="preserve"> 1</t>
        </r>
      </text>
    </comment>
    <comment ref="T61" authorId="1">
      <text>
        <r>
          <rPr>
            <sz val="10"/>
            <rFont val="Tahoma"/>
            <family val="2"/>
          </rPr>
          <t xml:space="preserve"> 1</t>
        </r>
      </text>
    </comment>
    <comment ref="U61" authorId="1">
      <text>
        <r>
          <rPr>
            <sz val="10"/>
            <rFont val="Tahoma"/>
            <family val="2"/>
          </rPr>
          <t xml:space="preserve"> 1</t>
        </r>
      </text>
    </comment>
    <comment ref="P62" authorId="1">
      <text>
        <r>
          <rPr>
            <sz val="10"/>
            <rFont val="Tahoma"/>
            <family val="2"/>
          </rPr>
          <t xml:space="preserve"> 2</t>
        </r>
      </text>
    </comment>
    <comment ref="Q62" authorId="1">
      <text>
        <r>
          <rPr>
            <sz val="10"/>
            <rFont val="Tahoma"/>
            <family val="2"/>
          </rPr>
          <t xml:space="preserve"> 1</t>
        </r>
      </text>
    </comment>
    <comment ref="R62" authorId="1">
      <text>
        <r>
          <rPr>
            <sz val="10"/>
            <rFont val="Tahoma"/>
            <family val="2"/>
          </rPr>
          <t xml:space="preserve"> 1</t>
        </r>
      </text>
    </comment>
    <comment ref="L63" authorId="1">
      <text>
        <r>
          <rPr>
            <sz val="10"/>
            <rFont val="Tahoma"/>
            <family val="2"/>
          </rPr>
          <t>3</t>
        </r>
      </text>
    </comment>
    <comment ref="M63" authorId="1">
      <text>
        <r>
          <rPr>
            <sz val="10"/>
            <rFont val="Tahoma"/>
            <family val="2"/>
          </rPr>
          <t xml:space="preserve"> 2</t>
        </r>
      </text>
    </comment>
    <comment ref="P63" authorId="1">
      <text>
        <r>
          <rPr>
            <sz val="10"/>
            <rFont val="Tahoma"/>
            <family val="2"/>
          </rPr>
          <t>4</t>
        </r>
      </text>
    </comment>
    <comment ref="Q63" authorId="1">
      <text>
        <r>
          <rPr>
            <sz val="10"/>
            <rFont val="Tahoma"/>
            <family val="2"/>
          </rPr>
          <t xml:space="preserve"> 1</t>
        </r>
      </text>
    </comment>
    <comment ref="R63" authorId="1">
      <text>
        <r>
          <rPr>
            <sz val="10"/>
            <rFont val="Tahoma"/>
            <family val="2"/>
          </rPr>
          <t xml:space="preserve"> 2</t>
        </r>
      </text>
    </comment>
    <comment ref="T63" authorId="1">
      <text>
        <r>
          <rPr>
            <sz val="10"/>
            <rFont val="Tahoma"/>
            <family val="2"/>
          </rPr>
          <t>3</t>
        </r>
      </text>
    </comment>
    <comment ref="U63" authorId="1">
      <text>
        <r>
          <rPr>
            <sz val="10"/>
            <rFont val="Tahoma"/>
            <family val="2"/>
          </rPr>
          <t xml:space="preserve"> 1</t>
        </r>
      </text>
    </comment>
    <comment ref="V63" authorId="1">
      <text>
        <r>
          <rPr>
            <sz val="10"/>
            <rFont val="Tahoma"/>
            <family val="2"/>
          </rPr>
          <t xml:space="preserve"> 1</t>
        </r>
      </text>
    </comment>
    <comment ref="L64" authorId="1">
      <text>
        <r>
          <rPr>
            <sz val="10"/>
            <rFont val="Tahoma"/>
            <family val="2"/>
          </rPr>
          <t xml:space="preserve"> 1</t>
        </r>
      </text>
    </comment>
    <comment ref="N64" authorId="1">
      <text>
        <r>
          <rPr>
            <sz val="10"/>
            <rFont val="Tahoma"/>
            <family val="2"/>
          </rPr>
          <t xml:space="preserve"> 1</t>
        </r>
      </text>
    </comment>
    <comment ref="X65" authorId="1">
      <text>
        <r>
          <rPr>
            <sz val="10"/>
            <rFont val="Tahoma"/>
            <family val="2"/>
          </rPr>
          <t xml:space="preserve"> 1</t>
        </r>
      </text>
    </comment>
    <comment ref="Y65" authorId="1">
      <text>
        <r>
          <rPr>
            <sz val="10"/>
            <rFont val="Tahoma"/>
            <family val="2"/>
          </rPr>
          <t xml:space="preserve"> 1</t>
        </r>
      </text>
    </comment>
    <comment ref="Z65" authorId="1">
      <text>
        <r>
          <rPr>
            <sz val="10"/>
            <rFont val="Tahoma"/>
            <family val="2"/>
          </rPr>
          <t xml:space="preserve"> 2</t>
        </r>
      </text>
    </comment>
    <comment ref="X66" authorId="1">
      <text>
        <r>
          <rPr>
            <sz val="10"/>
            <rFont val="Tahoma"/>
            <family val="2"/>
          </rPr>
          <t xml:space="preserve"> 1</t>
        </r>
      </text>
    </comment>
    <comment ref="Y66" authorId="1">
      <text>
        <r>
          <rPr>
            <sz val="10"/>
            <rFont val="Tahoma"/>
            <family val="2"/>
          </rPr>
          <t xml:space="preserve"> 1</t>
        </r>
      </text>
    </comment>
    <comment ref="AD66" authorId="1">
      <text>
        <r>
          <rPr>
            <sz val="10"/>
            <rFont val="Tahoma"/>
            <family val="2"/>
          </rPr>
          <t xml:space="preserve"> 2</t>
        </r>
      </text>
    </comment>
    <comment ref="L67" authorId="1">
      <text>
        <r>
          <rPr>
            <sz val="10"/>
            <rFont val="Tahoma"/>
            <family val="2"/>
          </rPr>
          <t xml:space="preserve"> 1</t>
        </r>
      </text>
    </comment>
    <comment ref="AJ68" authorId="1">
      <text>
        <r>
          <rPr>
            <sz val="10"/>
            <rFont val="Tahoma"/>
            <family val="2"/>
          </rPr>
          <t>2</t>
        </r>
      </text>
    </comment>
    <comment ref="P109" authorId="1">
      <text>
        <r>
          <rPr>
            <sz val="10"/>
            <rFont val="Tahoma"/>
            <family val="2"/>
          </rPr>
          <t xml:space="preserve"> 2</t>
        </r>
      </text>
    </comment>
    <comment ref="Q109" authorId="1">
      <text>
        <r>
          <rPr>
            <sz val="10"/>
            <rFont val="Tahoma"/>
            <family val="2"/>
          </rPr>
          <t xml:space="preserve"> 2</t>
        </r>
      </text>
    </comment>
    <comment ref="T109" authorId="1">
      <text>
        <r>
          <rPr>
            <sz val="10"/>
            <rFont val="Tahoma"/>
            <family val="2"/>
          </rPr>
          <t>4</t>
        </r>
      </text>
    </comment>
    <comment ref="U109" authorId="1">
      <text>
        <r>
          <rPr>
            <sz val="10"/>
            <rFont val="Tahoma"/>
            <family val="2"/>
          </rPr>
          <t xml:space="preserve"> 1</t>
        </r>
      </text>
    </comment>
    <comment ref="W109" authorId="1">
      <text>
        <r>
          <rPr>
            <sz val="10"/>
            <rFont val="Tahoma"/>
            <family val="2"/>
          </rPr>
          <t xml:space="preserve"> 2</t>
        </r>
      </text>
    </comment>
    <comment ref="Z109" authorId="1">
      <text>
        <r>
          <rPr>
            <sz val="10"/>
            <rFont val="Tahoma"/>
            <family val="2"/>
          </rPr>
          <t xml:space="preserve"> 2</t>
        </r>
      </text>
    </comment>
    <comment ref="AA109" authorId="1">
      <text>
        <r>
          <rPr>
            <sz val="10"/>
            <rFont val="Tahoma"/>
            <family val="2"/>
          </rPr>
          <t xml:space="preserve"> 2</t>
        </r>
      </text>
    </comment>
    <comment ref="L110" authorId="1">
      <text>
        <r>
          <rPr>
            <sz val="10"/>
            <rFont val="Tahoma"/>
            <family val="2"/>
          </rPr>
          <t xml:space="preserve"> 2</t>
        </r>
      </text>
    </comment>
    <comment ref="N110" authorId="1">
      <text>
        <r>
          <rPr>
            <sz val="10"/>
            <rFont val="Tahoma"/>
            <family val="2"/>
          </rPr>
          <t xml:space="preserve"> 1</t>
        </r>
      </text>
    </comment>
    <comment ref="P110" authorId="1">
      <text>
        <r>
          <rPr>
            <sz val="10"/>
            <rFont val="Tahoma"/>
            <family val="2"/>
          </rPr>
          <t xml:space="preserve"> 3</t>
        </r>
      </text>
    </comment>
    <comment ref="R110" authorId="1">
      <text>
        <r>
          <rPr>
            <sz val="10"/>
            <rFont val="Tahoma"/>
            <family val="2"/>
          </rPr>
          <t xml:space="preserve"> 2</t>
        </r>
      </text>
    </comment>
    <comment ref="T111" authorId="1">
      <text>
        <r>
          <rPr>
            <sz val="10"/>
            <rFont val="Tahoma"/>
            <family val="2"/>
          </rPr>
          <t xml:space="preserve"> 1</t>
        </r>
      </text>
    </comment>
    <comment ref="V111" authorId="1">
      <text>
        <r>
          <rPr>
            <sz val="10"/>
            <rFont val="Tahoma"/>
            <family val="2"/>
          </rPr>
          <t xml:space="preserve"> 1</t>
        </r>
      </text>
    </comment>
    <comment ref="AD112" authorId="1">
      <text>
        <r>
          <rPr>
            <sz val="10"/>
            <rFont val="Tahoma"/>
            <family val="2"/>
          </rPr>
          <t xml:space="preserve"> 2</t>
        </r>
      </text>
    </comment>
    <comment ref="X113" authorId="1">
      <text>
        <r>
          <rPr>
            <sz val="10"/>
            <rFont val="Tahoma"/>
            <family val="2"/>
          </rPr>
          <t>3</t>
        </r>
      </text>
    </comment>
    <comment ref="Y113" authorId="1">
      <text>
        <r>
          <rPr>
            <sz val="10"/>
            <rFont val="Tahoma"/>
            <family val="2"/>
          </rPr>
          <t xml:space="preserve"> 1</t>
        </r>
      </text>
    </comment>
    <comment ref="AD113" authorId="1">
      <text>
        <r>
          <rPr>
            <sz val="10"/>
            <rFont val="Tahoma"/>
            <family val="2"/>
          </rPr>
          <t xml:space="preserve"> 1</t>
        </r>
      </text>
    </comment>
    <comment ref="L114" authorId="1">
      <text>
        <r>
          <rPr>
            <sz val="10"/>
            <rFont val="Tahoma"/>
            <family val="2"/>
          </rPr>
          <t xml:space="preserve"> 2</t>
        </r>
      </text>
    </comment>
    <comment ref="R114" authorId="1">
      <text>
        <r>
          <rPr>
            <sz val="10"/>
            <rFont val="Tahoma"/>
            <family val="2"/>
          </rPr>
          <t xml:space="preserve"> 2</t>
        </r>
      </text>
    </comment>
    <comment ref="T115" authorId="1">
      <text>
        <r>
          <rPr>
            <sz val="10"/>
            <rFont val="Tahoma"/>
            <family val="2"/>
          </rPr>
          <t xml:space="preserve"> 1</t>
        </r>
      </text>
    </comment>
    <comment ref="V115" authorId="1">
      <text>
        <r>
          <rPr>
            <sz val="10"/>
            <rFont val="Tahoma"/>
            <family val="2"/>
          </rPr>
          <t xml:space="preserve"> 2</t>
        </r>
      </text>
    </comment>
    <comment ref="AJ116" authorId="1">
      <text>
        <r>
          <rPr>
            <sz val="10"/>
            <rFont val="Tahoma"/>
            <family val="2"/>
          </rPr>
          <t>2</t>
        </r>
      </text>
    </comment>
    <comment ref="AM116" authorId="1">
      <text>
        <r>
          <rPr>
            <sz val="10"/>
            <rFont val="Tahoma"/>
            <family val="2"/>
          </rPr>
          <t>2</t>
        </r>
      </text>
    </comment>
    <comment ref="X117" authorId="1">
      <text>
        <r>
          <rPr>
            <sz val="10"/>
            <rFont val="Tahoma"/>
            <family val="2"/>
          </rPr>
          <t xml:space="preserve"> 2</t>
        </r>
      </text>
    </comment>
    <comment ref="Z117" authorId="1">
      <text>
        <r>
          <rPr>
            <sz val="10"/>
            <rFont val="Tahoma"/>
            <family val="2"/>
          </rPr>
          <t xml:space="preserve"> 1</t>
        </r>
      </text>
    </comment>
    <comment ref="T118" authorId="1">
      <text>
        <r>
          <rPr>
            <sz val="10"/>
            <rFont val="Tahoma"/>
            <family val="2"/>
          </rPr>
          <t xml:space="preserve"> 1</t>
        </r>
      </text>
    </comment>
    <comment ref="U118" authorId="1">
      <text>
        <r>
          <rPr>
            <sz val="10"/>
            <rFont val="Tahoma"/>
            <family val="2"/>
          </rPr>
          <t xml:space="preserve"> 1</t>
        </r>
      </text>
    </comment>
    <comment ref="AF119" authorId="1">
      <text>
        <r>
          <rPr>
            <sz val="10"/>
            <rFont val="Tahoma"/>
            <family val="2"/>
          </rPr>
          <t xml:space="preserve"> 1</t>
        </r>
      </text>
    </comment>
    <comment ref="AG119" authorId="1">
      <text>
        <r>
          <rPr>
            <sz val="10"/>
            <rFont val="Tahoma"/>
            <family val="2"/>
          </rPr>
          <t xml:space="preserve"> 1</t>
        </r>
      </text>
    </comment>
    <comment ref="AB120" authorId="1">
      <text>
        <r>
          <rPr>
            <sz val="10"/>
            <rFont val="Tahoma"/>
            <family val="2"/>
          </rPr>
          <t>2</t>
        </r>
      </text>
    </comment>
    <comment ref="AD120" authorId="1">
      <text>
        <r>
          <rPr>
            <sz val="10"/>
            <rFont val="Tahoma"/>
            <family val="2"/>
          </rPr>
          <t xml:space="preserve"> 2</t>
        </r>
      </text>
    </comment>
    <comment ref="X121" authorId="1">
      <text>
        <r>
          <rPr>
            <sz val="10"/>
            <rFont val="Tahoma"/>
            <family val="2"/>
          </rPr>
          <t xml:space="preserve"> 1</t>
        </r>
      </text>
    </comment>
    <comment ref="Z121" authorId="1">
      <text>
        <r>
          <rPr>
            <sz val="10"/>
            <rFont val="Tahoma"/>
            <family val="2"/>
          </rPr>
          <t xml:space="preserve"> 2</t>
        </r>
      </text>
    </comment>
    <comment ref="AB122" authorId="1">
      <text>
        <r>
          <rPr>
            <sz val="10"/>
            <rFont val="Tahoma"/>
            <family val="2"/>
          </rPr>
          <t xml:space="preserve"> 1</t>
        </r>
      </text>
    </comment>
    <comment ref="L123" authorId="1">
      <text>
        <r>
          <rPr>
            <sz val="10"/>
            <rFont val="Tahoma"/>
            <family val="2"/>
          </rPr>
          <t>4</t>
        </r>
      </text>
    </comment>
    <comment ref="O123" authorId="1">
      <text>
        <r>
          <rPr>
            <sz val="10"/>
            <rFont val="Tahoma"/>
            <family val="2"/>
          </rPr>
          <t xml:space="preserve"> 2</t>
        </r>
      </text>
    </comment>
    <comment ref="S123" authorId="1">
      <text>
        <r>
          <rPr>
            <sz val="10"/>
            <rFont val="Tahoma"/>
            <family val="2"/>
          </rPr>
          <t xml:space="preserve"> 2</t>
        </r>
      </text>
    </comment>
    <comment ref="AB124" authorId="1">
      <text>
        <r>
          <rPr>
            <sz val="10"/>
            <rFont val="Tahoma"/>
            <family val="2"/>
          </rPr>
          <t>3</t>
        </r>
      </text>
    </comment>
    <comment ref="AH124" authorId="1">
      <text>
        <r>
          <rPr>
            <sz val="10"/>
            <rFont val="Tahoma"/>
            <family val="2"/>
          </rPr>
          <t xml:space="preserve"> 1</t>
        </r>
      </text>
    </comment>
    <comment ref="T125" authorId="1">
      <text>
        <r>
          <rPr>
            <sz val="10"/>
            <rFont val="Tahoma"/>
            <family val="2"/>
          </rPr>
          <t>3</t>
        </r>
      </text>
    </comment>
    <comment ref="V125" authorId="1">
      <text>
        <r>
          <rPr>
            <sz val="10"/>
            <rFont val="Tahoma"/>
            <family val="2"/>
          </rPr>
          <t xml:space="preserve"> 2</t>
        </r>
      </text>
    </comment>
    <comment ref="X125" authorId="1">
      <text>
        <r>
          <rPr>
            <sz val="10"/>
            <rFont val="Tahoma"/>
            <family val="2"/>
          </rPr>
          <t>4</t>
        </r>
      </text>
    </comment>
    <comment ref="Z125" authorId="1">
      <text>
        <r>
          <rPr>
            <sz val="10"/>
            <rFont val="Tahoma"/>
            <family val="2"/>
          </rPr>
          <t xml:space="preserve"> 2</t>
        </r>
      </text>
    </comment>
    <comment ref="AF126" authorId="1">
      <text>
        <r>
          <rPr>
            <sz val="10"/>
            <rFont val="Tahoma"/>
            <family val="2"/>
          </rPr>
          <t xml:space="preserve"> 1</t>
        </r>
      </text>
    </comment>
    <comment ref="AG126" authorId="1">
      <text>
        <r>
          <rPr>
            <sz val="10"/>
            <rFont val="Tahoma"/>
            <family val="2"/>
          </rPr>
          <t xml:space="preserve"> 1</t>
        </r>
      </text>
    </comment>
    <comment ref="AB168" authorId="1">
      <text>
        <r>
          <rPr>
            <sz val="10"/>
            <rFont val="Tahoma"/>
            <family val="2"/>
          </rPr>
          <t xml:space="preserve"> 1</t>
        </r>
      </text>
    </comment>
    <comment ref="AH168" authorId="1">
      <text>
        <r>
          <rPr>
            <sz val="10"/>
            <rFont val="Tahoma"/>
            <family val="2"/>
          </rPr>
          <t>2</t>
        </r>
      </text>
    </comment>
    <comment ref="AJ169" authorId="1">
      <text>
        <r>
          <rPr>
            <sz val="10"/>
            <rFont val="Tahoma"/>
            <family val="2"/>
          </rPr>
          <t>5</t>
        </r>
      </text>
    </comment>
    <comment ref="AL169" authorId="1">
      <text>
        <r>
          <rPr>
            <sz val="10"/>
            <rFont val="Tahoma"/>
            <family val="2"/>
          </rPr>
          <t>3</t>
        </r>
      </text>
    </comment>
    <comment ref="AB170" authorId="1">
      <text>
        <r>
          <rPr>
            <sz val="10"/>
            <rFont val="Tahoma"/>
            <family val="2"/>
          </rPr>
          <t xml:space="preserve"> 2</t>
        </r>
      </text>
    </comment>
    <comment ref="AD170" authorId="1">
      <text>
        <r>
          <rPr>
            <sz val="10"/>
            <rFont val="Tahoma"/>
            <family val="2"/>
          </rPr>
          <t xml:space="preserve"> 2</t>
        </r>
      </text>
    </comment>
    <comment ref="AF170" authorId="1">
      <text>
        <r>
          <rPr>
            <sz val="10"/>
            <rFont val="Tahoma"/>
            <family val="2"/>
          </rPr>
          <t>3</t>
        </r>
      </text>
    </comment>
    <comment ref="AI170" authorId="1">
      <text>
        <r>
          <rPr>
            <sz val="10"/>
            <rFont val="Tahoma"/>
            <family val="2"/>
          </rPr>
          <t xml:space="preserve"> 1</t>
        </r>
      </text>
    </comment>
    <comment ref="AB171" authorId="1">
      <text>
        <r>
          <rPr>
            <sz val="10"/>
            <rFont val="Tahoma"/>
            <family val="2"/>
          </rPr>
          <t xml:space="preserve"> 2</t>
        </r>
      </text>
    </comment>
    <comment ref="AH171" authorId="1">
      <text>
        <r>
          <rPr>
            <sz val="10"/>
            <rFont val="Tahoma"/>
            <family val="2"/>
          </rPr>
          <t xml:space="preserve"> 2</t>
        </r>
      </text>
    </comment>
    <comment ref="AB172" authorId="1">
      <text>
        <r>
          <rPr>
            <sz val="10"/>
            <rFont val="Tahoma"/>
            <family val="2"/>
          </rPr>
          <t>4</t>
        </r>
      </text>
    </comment>
    <comment ref="AH172" authorId="1">
      <text>
        <r>
          <rPr>
            <sz val="10"/>
            <rFont val="Tahoma"/>
            <family val="2"/>
          </rPr>
          <t xml:space="preserve"> 2</t>
        </r>
      </text>
    </comment>
    <comment ref="AB174" authorId="1">
      <text>
        <r>
          <rPr>
            <sz val="10"/>
            <rFont val="Tahoma"/>
            <family val="2"/>
          </rPr>
          <t xml:space="preserve"> 2</t>
        </r>
      </text>
    </comment>
    <comment ref="AD174" authorId="1">
      <text>
        <r>
          <rPr>
            <sz val="10"/>
            <rFont val="Tahoma"/>
            <family val="2"/>
          </rPr>
          <t xml:space="preserve"> 2</t>
        </r>
      </text>
    </comment>
    <comment ref="AH174" authorId="1">
      <text>
        <r>
          <rPr>
            <sz val="10"/>
            <rFont val="Tahoma"/>
            <family val="2"/>
          </rPr>
          <t xml:space="preserve"> 2</t>
        </r>
      </text>
    </comment>
    <comment ref="AJ175" authorId="1">
      <text>
        <r>
          <rPr>
            <sz val="10"/>
            <rFont val="Tahoma"/>
            <family val="2"/>
          </rPr>
          <t>2</t>
        </r>
      </text>
    </comment>
    <comment ref="AK175" authorId="1">
      <text>
        <r>
          <rPr>
            <sz val="10"/>
            <rFont val="Tahoma"/>
            <family val="2"/>
          </rPr>
          <t xml:space="preserve"> 1</t>
        </r>
      </text>
    </comment>
    <comment ref="AF176" authorId="1">
      <text>
        <r>
          <rPr>
            <sz val="10"/>
            <rFont val="Tahoma"/>
            <family val="2"/>
          </rPr>
          <t>3</t>
        </r>
      </text>
    </comment>
    <comment ref="AM176" authorId="1">
      <text>
        <r>
          <rPr>
            <sz val="10"/>
            <rFont val="Tahoma"/>
            <family val="2"/>
          </rPr>
          <t>3</t>
        </r>
      </text>
    </comment>
    <comment ref="AF177" authorId="1">
      <text>
        <r>
          <rPr>
            <sz val="10"/>
            <rFont val="Tahoma"/>
            <family val="2"/>
          </rPr>
          <t>3</t>
        </r>
      </text>
    </comment>
    <comment ref="AH177" authorId="1">
      <text>
        <r>
          <rPr>
            <sz val="10"/>
            <rFont val="Tahoma"/>
            <family val="2"/>
          </rPr>
          <t xml:space="preserve"> 1</t>
        </r>
      </text>
    </comment>
    <comment ref="AI177" authorId="1">
      <text>
        <r>
          <rPr>
            <sz val="10"/>
            <rFont val="Tahoma"/>
            <family val="2"/>
          </rPr>
          <t xml:space="preserve"> 1</t>
        </r>
      </text>
    </comment>
    <comment ref="AJ178" authorId="1">
      <text>
        <r>
          <rPr>
            <sz val="10"/>
            <rFont val="Tahoma"/>
            <family val="2"/>
          </rPr>
          <t>2</t>
        </r>
      </text>
    </comment>
    <comment ref="AK178" authorId="1">
      <text>
        <r>
          <rPr>
            <sz val="10"/>
            <rFont val="Tahoma"/>
            <family val="2"/>
          </rPr>
          <t xml:space="preserve"> 1</t>
        </r>
      </text>
    </comment>
    <comment ref="AI179" authorId="1">
      <text>
        <r>
          <rPr>
            <sz val="10"/>
            <rFont val="Tahoma"/>
            <family val="2"/>
          </rPr>
          <t>3</t>
        </r>
      </text>
    </comment>
    <comment ref="AM179" authorId="1">
      <text>
        <r>
          <rPr>
            <sz val="10"/>
            <rFont val="Tahoma"/>
            <family val="2"/>
          </rPr>
          <t>3</t>
        </r>
      </text>
    </comment>
    <comment ref="AB218" authorId="1">
      <text>
        <r>
          <rPr>
            <sz val="10"/>
            <rFont val="Tahoma"/>
            <family val="2"/>
          </rPr>
          <t xml:space="preserve"> 2</t>
        </r>
      </text>
    </comment>
    <comment ref="AB219" authorId="1">
      <text>
        <r>
          <rPr>
            <sz val="10"/>
            <rFont val="Tahoma"/>
            <family val="2"/>
          </rPr>
          <t xml:space="preserve"> 1</t>
        </r>
      </text>
    </comment>
    <comment ref="AD219" authorId="1">
      <text>
        <r>
          <rPr>
            <sz val="10"/>
            <rFont val="Tahoma"/>
            <family val="2"/>
          </rPr>
          <t>2</t>
        </r>
      </text>
    </comment>
    <comment ref="AF220" authorId="1">
      <text>
        <r>
          <rPr>
            <sz val="10"/>
            <rFont val="Tahoma"/>
            <family val="2"/>
          </rPr>
          <t>2</t>
        </r>
      </text>
    </comment>
    <comment ref="AG220" authorId="1">
      <text>
        <r>
          <rPr>
            <sz val="10"/>
            <rFont val="Tahoma"/>
            <family val="2"/>
          </rPr>
          <t>1</t>
        </r>
      </text>
    </comment>
    <comment ref="AI220" authorId="1">
      <text>
        <r>
          <rPr>
            <sz val="10"/>
            <rFont val="Tahoma"/>
            <family val="2"/>
          </rPr>
          <t xml:space="preserve"> 1</t>
        </r>
      </text>
    </comment>
    <comment ref="AB221" authorId="1">
      <text>
        <r>
          <rPr>
            <sz val="10"/>
            <rFont val="Tahoma"/>
            <family val="2"/>
          </rPr>
          <t xml:space="preserve"> 1</t>
        </r>
      </text>
    </comment>
    <comment ref="AD221" authorId="1">
      <text>
        <r>
          <rPr>
            <sz val="10"/>
            <rFont val="Tahoma"/>
            <family val="2"/>
          </rPr>
          <t xml:space="preserve"> 2</t>
        </r>
      </text>
    </comment>
    <comment ref="AE221" authorId="1">
      <text>
        <r>
          <rPr>
            <b/>
            <sz val="10"/>
            <rFont val="Tahoma"/>
            <family val="2"/>
          </rPr>
          <t>1</t>
        </r>
      </text>
    </comment>
    <comment ref="AF222" authorId="1">
      <text>
        <r>
          <rPr>
            <sz val="10"/>
            <rFont val="Tahoma"/>
            <family val="2"/>
          </rPr>
          <t>5</t>
        </r>
      </text>
    </comment>
    <comment ref="AB224" authorId="1">
      <text>
        <r>
          <rPr>
            <sz val="10"/>
            <rFont val="Tahoma"/>
            <family val="2"/>
          </rPr>
          <t>3</t>
        </r>
      </text>
    </comment>
    <comment ref="AD224" authorId="1">
      <text>
        <r>
          <rPr>
            <sz val="10"/>
            <rFont val="Tahoma"/>
            <family val="2"/>
          </rPr>
          <t xml:space="preserve"> 1</t>
        </r>
      </text>
    </comment>
    <comment ref="AI224" authorId="1">
      <text>
        <r>
          <rPr>
            <sz val="10"/>
            <rFont val="Tahoma"/>
            <family val="2"/>
          </rPr>
          <t xml:space="preserve"> 1</t>
        </r>
      </text>
    </comment>
    <comment ref="AJ225" authorId="1">
      <text>
        <r>
          <rPr>
            <sz val="10"/>
            <rFont val="Tahoma"/>
            <family val="2"/>
          </rPr>
          <t>5</t>
        </r>
      </text>
    </comment>
    <comment ref="AL225" authorId="1">
      <text>
        <r>
          <rPr>
            <sz val="10"/>
            <rFont val="Tahoma"/>
            <family val="2"/>
          </rPr>
          <t>3</t>
        </r>
      </text>
    </comment>
    <comment ref="AM225" authorId="1">
      <text>
        <r>
          <rPr>
            <sz val="10"/>
            <rFont val="Tahoma"/>
            <family val="2"/>
          </rPr>
          <t xml:space="preserve"> 1</t>
        </r>
      </text>
    </comment>
    <comment ref="AJ226" authorId="1">
      <text>
        <r>
          <rPr>
            <sz val="10"/>
            <rFont val="Tahoma"/>
            <family val="2"/>
          </rPr>
          <t>3</t>
        </r>
      </text>
    </comment>
    <comment ref="AL226" authorId="1">
      <text>
        <r>
          <rPr>
            <sz val="10"/>
            <rFont val="Tahoma"/>
            <family val="2"/>
          </rPr>
          <t>3</t>
        </r>
      </text>
    </comment>
    <comment ref="AM226" authorId="1">
      <text>
        <r>
          <rPr>
            <sz val="10"/>
            <rFont val="Tahoma"/>
            <family val="2"/>
          </rPr>
          <t xml:space="preserve"> 1</t>
        </r>
      </text>
    </comment>
    <comment ref="AF227" authorId="1">
      <text>
        <r>
          <rPr>
            <sz val="10"/>
            <rFont val="Tahoma"/>
            <family val="2"/>
          </rPr>
          <t xml:space="preserve"> 2</t>
        </r>
      </text>
    </comment>
    <comment ref="AI227" authorId="1">
      <text>
        <r>
          <rPr>
            <sz val="10"/>
            <rFont val="Tahoma"/>
            <family val="2"/>
          </rPr>
          <t xml:space="preserve"> 1</t>
        </r>
      </text>
    </comment>
    <comment ref="AB228" authorId="1">
      <text>
        <r>
          <rPr>
            <sz val="10"/>
            <rFont val="Tahoma"/>
            <family val="2"/>
          </rPr>
          <t xml:space="preserve"> 1</t>
        </r>
      </text>
    </comment>
    <comment ref="AE228" authorId="1">
      <text>
        <r>
          <rPr>
            <sz val="10"/>
            <rFont val="Tahoma"/>
            <family val="2"/>
          </rPr>
          <t xml:space="preserve"> 1</t>
        </r>
      </text>
    </comment>
    <comment ref="AJ229" authorId="1">
      <text>
        <r>
          <rPr>
            <sz val="10"/>
            <rFont val="Tahoma"/>
            <family val="2"/>
          </rPr>
          <t>3</t>
        </r>
      </text>
    </comment>
    <comment ref="AK229" authorId="1">
      <text>
        <r>
          <rPr>
            <sz val="10"/>
            <rFont val="Tahoma"/>
            <family val="2"/>
          </rPr>
          <t>2</t>
        </r>
      </text>
    </comment>
  </commentList>
</comments>
</file>

<file path=xl/comments2.xml><?xml version="1.0" encoding="utf-8"?>
<comments xmlns="http://schemas.openxmlformats.org/spreadsheetml/2006/main">
  <authors>
    <author>darek</author>
    <author>Z.I.P._I.T.W._W.I.M._U.T.P.</author>
  </authors>
  <commentList>
    <comment ref="E13" authorId="0">
      <text>
        <r>
          <rPr>
            <sz val="10"/>
            <rFont val="Tahoma"/>
            <family val="2"/>
          </rPr>
          <t xml:space="preserve"> 2</t>
        </r>
      </text>
    </comment>
    <comment ref="D26" authorId="0">
      <text>
        <r>
          <rPr>
            <sz val="10"/>
            <rFont val="Tahoma"/>
            <family val="2"/>
          </rPr>
          <t xml:space="preserve"> 1</t>
        </r>
      </text>
    </comment>
    <comment ref="C39" authorId="0">
      <text>
        <r>
          <rPr>
            <sz val="10"/>
            <rFont val="Tahoma"/>
            <family val="2"/>
          </rPr>
          <t xml:space="preserve"> 3</t>
        </r>
      </text>
    </comment>
    <comment ref="E39" authorId="0">
      <text>
        <r>
          <rPr>
            <sz val="10"/>
            <rFont val="Tahoma"/>
            <family val="2"/>
          </rPr>
          <t xml:space="preserve"> 2</t>
        </r>
      </text>
    </comment>
    <comment ref="D18" authorId="0">
      <text>
        <r>
          <rPr>
            <sz val="10"/>
            <rFont val="Tahoma"/>
            <family val="2"/>
          </rPr>
          <t xml:space="preserve"> 1</t>
        </r>
      </text>
    </comment>
    <comment ref="C49" authorId="0">
      <text>
        <r>
          <rPr>
            <sz val="10"/>
            <rFont val="Tahoma"/>
            <family val="2"/>
          </rPr>
          <t>4</t>
        </r>
      </text>
    </comment>
    <comment ref="E49" authorId="0">
      <text>
        <r>
          <rPr>
            <sz val="10"/>
            <rFont val="Tahoma"/>
            <family val="2"/>
          </rPr>
          <t xml:space="preserve"> 2</t>
        </r>
      </text>
    </comment>
    <comment ref="C63" authorId="0">
      <text>
        <r>
          <rPr>
            <sz val="10"/>
            <rFont val="Tahoma"/>
            <family val="2"/>
          </rPr>
          <t xml:space="preserve"> 2</t>
        </r>
      </text>
    </comment>
    <comment ref="D63" authorId="0">
      <text>
        <r>
          <rPr>
            <sz val="10"/>
            <rFont val="Tahoma"/>
            <family val="2"/>
          </rPr>
          <t xml:space="preserve"> 1</t>
        </r>
      </text>
    </comment>
    <comment ref="E44" authorId="0">
      <text>
        <r>
          <rPr>
            <sz val="10"/>
            <rFont val="Tahoma"/>
            <family val="2"/>
          </rPr>
          <t xml:space="preserve"> 2</t>
        </r>
      </text>
    </comment>
    <comment ref="F20" authorId="1">
      <text>
        <r>
          <rPr>
            <b/>
            <sz val="8"/>
            <rFont val="Tahoma"/>
            <family val="2"/>
          </rPr>
          <t>2</t>
        </r>
      </text>
    </comment>
    <comment ref="E62" authorId="1">
      <text>
        <r>
          <rPr>
            <b/>
            <sz val="8"/>
            <rFont val="Tahoma"/>
            <family val="2"/>
          </rPr>
          <t>2</t>
        </r>
      </text>
    </comment>
    <comment ref="E48" authorId="1">
      <text>
        <r>
          <rPr>
            <b/>
            <sz val="8"/>
            <rFont val="Tahoma"/>
            <family val="2"/>
          </rPr>
          <t>2</t>
        </r>
      </text>
    </comment>
    <comment ref="E38" authorId="1">
      <text>
        <r>
          <rPr>
            <b/>
            <sz val="8"/>
            <rFont val="Tahoma"/>
            <family val="2"/>
          </rPr>
          <t>2</t>
        </r>
      </text>
    </comment>
    <comment ref="D39" authorId="1">
      <text>
        <r>
          <rPr>
            <b/>
            <sz val="8"/>
            <rFont val="Tahoma"/>
            <family val="2"/>
          </rPr>
          <t>2</t>
        </r>
      </text>
    </comment>
    <comment ref="D49" authorId="1">
      <text>
        <r>
          <rPr>
            <b/>
            <sz val="8"/>
            <rFont val="Tahoma"/>
            <family val="2"/>
          </rPr>
          <t>2</t>
        </r>
      </text>
    </comment>
    <comment ref="F40" authorId="1">
      <text>
        <r>
          <rPr>
            <b/>
            <sz val="8"/>
            <rFont val="Tahoma"/>
            <family val="2"/>
          </rPr>
          <t>1</t>
        </r>
      </text>
    </comment>
    <comment ref="C34" authorId="1">
      <text>
        <r>
          <rPr>
            <b/>
            <sz val="8"/>
            <rFont val="Tahoma"/>
            <family val="2"/>
          </rPr>
          <t>3</t>
        </r>
      </text>
    </comment>
    <comment ref="F65" authorId="1">
      <text>
        <r>
          <rPr>
            <b/>
            <sz val="8"/>
            <rFont val="Tahoma"/>
            <family val="2"/>
          </rPr>
          <t>1</t>
        </r>
      </text>
    </comment>
    <comment ref="C69" authorId="1">
      <text>
        <r>
          <rPr>
            <b/>
            <sz val="8"/>
            <rFont val="Tahoma"/>
            <family val="2"/>
          </rPr>
          <t>1</t>
        </r>
      </text>
    </comment>
    <comment ref="D69" authorId="1">
      <text>
        <r>
          <rPr>
            <b/>
            <sz val="8"/>
            <rFont val="Tahoma"/>
            <family val="2"/>
          </rPr>
          <t>1</t>
        </r>
      </text>
    </comment>
    <comment ref="F78" authorId="1">
      <text>
        <r>
          <rPr>
            <b/>
            <sz val="8"/>
            <rFont val="Tahoma"/>
            <family val="2"/>
          </rPr>
          <t>2</t>
        </r>
      </text>
    </comment>
    <comment ref="D13" authorId="0">
      <text>
        <r>
          <rPr>
            <sz val="10"/>
            <rFont val="Tahoma"/>
            <family val="2"/>
          </rPr>
          <t xml:space="preserve"> 1</t>
        </r>
      </text>
    </comment>
    <comment ref="C14" authorId="0">
      <text>
        <r>
          <rPr>
            <sz val="10"/>
            <rFont val="Tahoma"/>
            <family val="2"/>
          </rPr>
          <t xml:space="preserve"> 1</t>
        </r>
      </text>
    </comment>
    <comment ref="E14" authorId="0">
      <text>
        <r>
          <rPr>
            <sz val="10"/>
            <rFont val="Tahoma"/>
            <family val="2"/>
          </rPr>
          <t xml:space="preserve"> 2</t>
        </r>
      </text>
    </comment>
    <comment ref="C16" authorId="0">
      <text>
        <r>
          <rPr>
            <sz val="10"/>
            <rFont val="Tahoma"/>
            <family val="2"/>
          </rPr>
          <t>3</t>
        </r>
      </text>
    </comment>
    <comment ref="D16" authorId="0">
      <text>
        <r>
          <rPr>
            <sz val="10"/>
            <rFont val="Tahoma"/>
            <family val="2"/>
          </rPr>
          <t xml:space="preserve"> 2</t>
        </r>
      </text>
    </comment>
    <comment ref="C17" authorId="0">
      <text>
        <r>
          <rPr>
            <sz val="10"/>
            <rFont val="Tahoma"/>
            <family val="2"/>
          </rPr>
          <t xml:space="preserve"> 1</t>
        </r>
      </text>
    </comment>
    <comment ref="E17" authorId="0">
      <text>
        <r>
          <rPr>
            <sz val="10"/>
            <rFont val="Tahoma"/>
            <family val="2"/>
          </rPr>
          <t xml:space="preserve"> 1</t>
        </r>
      </text>
    </comment>
    <comment ref="C15" authorId="0">
      <text>
        <r>
          <rPr>
            <sz val="10"/>
            <rFont val="Tahoma"/>
            <family val="2"/>
          </rPr>
          <t>4</t>
        </r>
      </text>
    </comment>
    <comment ref="D15" authorId="0">
      <text>
        <r>
          <rPr>
            <sz val="10"/>
            <rFont val="Tahoma"/>
            <family val="2"/>
          </rPr>
          <t xml:space="preserve"> 2</t>
        </r>
      </text>
    </comment>
    <comment ref="C18" authorId="0">
      <text>
        <r>
          <rPr>
            <sz val="10"/>
            <rFont val="Tahoma"/>
            <family val="2"/>
          </rPr>
          <t xml:space="preserve"> 1</t>
        </r>
      </text>
    </comment>
    <comment ref="C20" authorId="0">
      <text>
        <r>
          <rPr>
            <sz val="10"/>
            <rFont val="Tahoma"/>
            <family val="2"/>
          </rPr>
          <t xml:space="preserve"> 2</t>
        </r>
      </text>
    </comment>
    <comment ref="C21" authorId="0">
      <text>
        <r>
          <rPr>
            <sz val="10"/>
            <rFont val="Tahoma"/>
            <family val="2"/>
          </rPr>
          <t xml:space="preserve"> 2</t>
        </r>
      </text>
    </comment>
    <comment ref="C22" authorId="0">
      <text>
        <r>
          <rPr>
            <sz val="10"/>
            <rFont val="Tahoma"/>
            <family val="2"/>
          </rPr>
          <t>4</t>
        </r>
      </text>
    </comment>
    <comment ref="F22" authorId="0">
      <text>
        <r>
          <rPr>
            <sz val="10"/>
            <rFont val="Tahoma"/>
            <family val="2"/>
          </rPr>
          <t xml:space="preserve"> 2</t>
        </r>
      </text>
    </comment>
    <comment ref="C26" authorId="0">
      <text>
        <r>
          <rPr>
            <sz val="10"/>
            <rFont val="Tahoma"/>
            <family val="2"/>
          </rPr>
          <t xml:space="preserve"> 1</t>
        </r>
      </text>
    </comment>
    <comment ref="E77" authorId="0">
      <text>
        <r>
          <rPr>
            <sz val="10"/>
            <rFont val="Tahoma"/>
            <family val="2"/>
          </rPr>
          <t>4</t>
        </r>
      </text>
    </comment>
    <comment ref="C28" authorId="0">
      <text>
        <r>
          <rPr>
            <sz val="10"/>
            <rFont val="Tahoma"/>
            <family val="2"/>
          </rPr>
          <t>3</t>
        </r>
      </text>
    </comment>
    <comment ref="D28" authorId="0">
      <text>
        <r>
          <rPr>
            <sz val="10"/>
            <rFont val="Tahoma"/>
            <family val="2"/>
          </rPr>
          <t xml:space="preserve"> 1</t>
        </r>
      </text>
    </comment>
    <comment ref="C29" authorId="0">
      <text>
        <r>
          <rPr>
            <sz val="10"/>
            <rFont val="Tahoma"/>
            <family val="2"/>
          </rPr>
          <t xml:space="preserve"> 2</t>
        </r>
      </text>
    </comment>
    <comment ref="D29" authorId="0">
      <text>
        <r>
          <rPr>
            <sz val="10"/>
            <rFont val="Tahoma"/>
            <family val="2"/>
          </rPr>
          <t xml:space="preserve"> 1</t>
        </r>
      </text>
    </comment>
    <comment ref="E29" authorId="0">
      <text>
        <r>
          <rPr>
            <sz val="10"/>
            <rFont val="Tahoma"/>
            <family val="2"/>
          </rPr>
          <t xml:space="preserve"> 1</t>
        </r>
      </text>
    </comment>
    <comment ref="C30" authorId="0">
      <text>
        <r>
          <rPr>
            <sz val="10"/>
            <rFont val="Tahoma"/>
            <family val="2"/>
          </rPr>
          <t>4</t>
        </r>
      </text>
    </comment>
    <comment ref="D30" authorId="0">
      <text>
        <r>
          <rPr>
            <sz val="10"/>
            <rFont val="Tahoma"/>
            <family val="2"/>
          </rPr>
          <t xml:space="preserve"> 1</t>
        </r>
      </text>
    </comment>
    <comment ref="E30" authorId="0">
      <text>
        <r>
          <rPr>
            <sz val="10"/>
            <rFont val="Tahoma"/>
            <family val="2"/>
          </rPr>
          <t xml:space="preserve"> 2</t>
        </r>
      </text>
    </comment>
    <comment ref="C40" authorId="0">
      <text>
        <r>
          <rPr>
            <sz val="10"/>
            <rFont val="Tahoma"/>
            <family val="2"/>
          </rPr>
          <t xml:space="preserve"> 1</t>
        </r>
      </text>
    </comment>
    <comment ref="D40" authorId="0">
      <text>
        <r>
          <rPr>
            <sz val="10"/>
            <rFont val="Tahoma"/>
            <family val="2"/>
          </rPr>
          <t xml:space="preserve"> 1</t>
        </r>
      </text>
    </comment>
    <comment ref="C50" authorId="0">
      <text>
        <r>
          <rPr>
            <sz val="10"/>
            <rFont val="Tahoma"/>
            <family val="2"/>
          </rPr>
          <t xml:space="preserve"> 1</t>
        </r>
      </text>
    </comment>
    <comment ref="D50" authorId="0">
      <text>
        <r>
          <rPr>
            <sz val="10"/>
            <rFont val="Tahoma"/>
            <family val="2"/>
          </rPr>
          <t xml:space="preserve"> 1</t>
        </r>
      </text>
    </comment>
    <comment ref="E50" authorId="0">
      <text>
        <r>
          <rPr>
            <sz val="10"/>
            <rFont val="Tahoma"/>
            <family val="2"/>
          </rPr>
          <t xml:space="preserve"> 2</t>
        </r>
      </text>
    </comment>
    <comment ref="C51" authorId="0">
      <text>
        <r>
          <rPr>
            <sz val="10"/>
            <rFont val="Tahoma"/>
            <family val="2"/>
          </rPr>
          <t xml:space="preserve"> 1</t>
        </r>
      </text>
    </comment>
    <comment ref="D51" authorId="0">
      <text>
        <r>
          <rPr>
            <sz val="10"/>
            <rFont val="Tahoma"/>
            <family val="2"/>
          </rPr>
          <t xml:space="preserve"> 1</t>
        </r>
      </text>
    </comment>
    <comment ref="E63" authorId="0">
      <text>
        <r>
          <rPr>
            <sz val="10"/>
            <rFont val="Tahoma"/>
            <family val="2"/>
          </rPr>
          <t xml:space="preserve"> 2</t>
        </r>
      </text>
    </comment>
    <comment ref="C94" authorId="0">
      <text>
        <r>
          <rPr>
            <sz val="10"/>
            <rFont val="Tahoma"/>
            <family val="2"/>
          </rPr>
          <t>2</t>
        </r>
      </text>
    </comment>
    <comment ref="F94" authorId="0">
      <text>
        <r>
          <rPr>
            <sz val="10"/>
            <rFont val="Tahoma"/>
            <family val="2"/>
          </rPr>
          <t>2</t>
        </r>
      </text>
    </comment>
    <comment ref="C31" authorId="0">
      <text>
        <r>
          <rPr>
            <sz val="10"/>
            <rFont val="Tahoma"/>
            <family val="2"/>
          </rPr>
          <t xml:space="preserve"> 2</t>
        </r>
      </text>
    </comment>
    <comment ref="D31" authorId="0">
      <text>
        <r>
          <rPr>
            <sz val="10"/>
            <rFont val="Tahoma"/>
            <family val="2"/>
          </rPr>
          <t xml:space="preserve"> 2</t>
        </r>
      </text>
    </comment>
    <comment ref="C32" authorId="0">
      <text>
        <r>
          <rPr>
            <sz val="10"/>
            <rFont val="Tahoma"/>
            <family val="2"/>
          </rPr>
          <t xml:space="preserve"> 3</t>
        </r>
      </text>
    </comment>
    <comment ref="E32" authorId="0">
      <text>
        <r>
          <rPr>
            <sz val="10"/>
            <rFont val="Tahoma"/>
            <family val="2"/>
          </rPr>
          <t xml:space="preserve"> 2</t>
        </r>
      </text>
    </comment>
    <comment ref="C41" authorId="0">
      <text>
        <r>
          <rPr>
            <sz val="10"/>
            <rFont val="Tahoma"/>
            <family val="2"/>
          </rPr>
          <t>4</t>
        </r>
      </text>
    </comment>
    <comment ref="D41" authorId="0">
      <text>
        <r>
          <rPr>
            <sz val="10"/>
            <rFont val="Tahoma"/>
            <family val="2"/>
          </rPr>
          <t xml:space="preserve"> 1</t>
        </r>
      </text>
    </comment>
    <comment ref="F41" authorId="0">
      <text>
        <r>
          <rPr>
            <sz val="10"/>
            <rFont val="Tahoma"/>
            <family val="2"/>
          </rPr>
          <t xml:space="preserve"> 2</t>
        </r>
      </text>
    </comment>
    <comment ref="E33" authorId="0">
      <text>
        <r>
          <rPr>
            <sz val="10"/>
            <rFont val="Tahoma"/>
            <family val="2"/>
          </rPr>
          <t xml:space="preserve"> 2</t>
        </r>
      </text>
    </comment>
    <comment ref="F34" authorId="0">
      <text>
        <r>
          <rPr>
            <sz val="10"/>
            <rFont val="Tahoma"/>
            <family val="2"/>
          </rPr>
          <t xml:space="preserve"> 2</t>
        </r>
      </text>
    </comment>
    <comment ref="C42" authorId="0">
      <text>
        <r>
          <rPr>
            <sz val="10"/>
            <rFont val="Tahoma"/>
            <family val="2"/>
          </rPr>
          <t xml:space="preserve"> 1</t>
        </r>
      </text>
    </comment>
    <comment ref="E42" authorId="0">
      <text>
        <r>
          <rPr>
            <sz val="10"/>
            <rFont val="Tahoma"/>
            <family val="2"/>
          </rPr>
          <t xml:space="preserve"> 1</t>
        </r>
      </text>
    </comment>
    <comment ref="E43" authorId="0">
      <text>
        <r>
          <rPr>
            <sz val="10"/>
            <rFont val="Tahoma"/>
            <family val="2"/>
          </rPr>
          <t xml:space="preserve"> 2</t>
        </r>
      </text>
    </comment>
    <comment ref="C43" authorId="0">
      <text>
        <r>
          <rPr>
            <sz val="10"/>
            <rFont val="Tahoma"/>
            <family val="2"/>
          </rPr>
          <t xml:space="preserve"> 1</t>
        </r>
      </text>
    </comment>
    <comment ref="D44" authorId="0">
      <text>
        <r>
          <rPr>
            <sz val="10"/>
            <rFont val="Tahoma"/>
            <family val="2"/>
          </rPr>
          <t xml:space="preserve"> 1</t>
        </r>
      </text>
    </comment>
    <comment ref="C44" authorId="0">
      <text>
        <r>
          <rPr>
            <sz val="10"/>
            <rFont val="Tahoma"/>
            <family val="2"/>
          </rPr>
          <t xml:space="preserve"> 1</t>
        </r>
      </text>
    </comment>
    <comment ref="C54" authorId="0">
      <text>
        <r>
          <rPr>
            <sz val="10"/>
            <rFont val="Tahoma"/>
            <family val="2"/>
          </rPr>
          <t>3</t>
        </r>
      </text>
    </comment>
    <comment ref="D54" authorId="0">
      <text>
        <r>
          <rPr>
            <sz val="10"/>
            <rFont val="Tahoma"/>
            <family val="2"/>
          </rPr>
          <t xml:space="preserve"> 1</t>
        </r>
      </text>
    </comment>
    <comment ref="C55" authorId="0">
      <text>
        <r>
          <rPr>
            <sz val="10"/>
            <rFont val="Tahoma"/>
            <family val="2"/>
          </rPr>
          <t xml:space="preserve"> 2</t>
        </r>
      </text>
    </comment>
    <comment ref="E55" authorId="0">
      <text>
        <r>
          <rPr>
            <sz val="10"/>
            <rFont val="Tahoma"/>
            <family val="2"/>
          </rPr>
          <t xml:space="preserve"> 1</t>
        </r>
      </text>
    </comment>
    <comment ref="C56" authorId="0">
      <text>
        <r>
          <rPr>
            <sz val="10"/>
            <rFont val="Tahoma"/>
            <family val="2"/>
          </rPr>
          <t xml:space="preserve"> 1</t>
        </r>
      </text>
    </comment>
    <comment ref="E56" authorId="0">
      <text>
        <r>
          <rPr>
            <sz val="10"/>
            <rFont val="Tahoma"/>
            <family val="2"/>
          </rPr>
          <t xml:space="preserve"> 2</t>
        </r>
      </text>
    </comment>
    <comment ref="C57" authorId="0">
      <text>
        <r>
          <rPr>
            <sz val="10"/>
            <rFont val="Tahoma"/>
            <family val="2"/>
          </rPr>
          <t>4</t>
        </r>
      </text>
    </comment>
    <comment ref="E57" authorId="0">
      <text>
        <r>
          <rPr>
            <sz val="10"/>
            <rFont val="Tahoma"/>
            <family val="2"/>
          </rPr>
          <t xml:space="preserve"> 2</t>
        </r>
      </text>
    </comment>
    <comment ref="C66" authorId="0">
      <text>
        <r>
          <rPr>
            <sz val="10"/>
            <rFont val="Tahoma"/>
            <family val="2"/>
          </rPr>
          <t>2</t>
        </r>
      </text>
    </comment>
    <comment ref="E66" authorId="0">
      <text>
        <r>
          <rPr>
            <sz val="10"/>
            <rFont val="Tahoma"/>
            <family val="2"/>
          </rPr>
          <t xml:space="preserve"> 2</t>
        </r>
      </text>
    </comment>
    <comment ref="C68" authorId="0">
      <text>
        <r>
          <rPr>
            <sz val="10"/>
            <rFont val="Tahoma"/>
            <family val="2"/>
          </rPr>
          <t>3</t>
        </r>
      </text>
    </comment>
    <comment ref="C78" authorId="0">
      <text>
        <r>
          <rPr>
            <sz val="10"/>
            <rFont val="Tahoma"/>
            <family val="2"/>
          </rPr>
          <t xml:space="preserve"> 1</t>
        </r>
      </text>
    </comment>
    <comment ref="D78" authorId="0">
      <text>
        <r>
          <rPr>
            <sz val="10"/>
            <rFont val="Tahoma"/>
            <family val="2"/>
          </rPr>
          <t xml:space="preserve"> 1</t>
        </r>
      </text>
    </comment>
    <comment ref="E79" authorId="0">
      <text>
        <r>
          <rPr>
            <sz val="10"/>
            <rFont val="Tahoma"/>
            <family val="2"/>
          </rPr>
          <t xml:space="preserve"> 1</t>
        </r>
      </text>
    </comment>
    <comment ref="C80" authorId="0">
      <text>
        <r>
          <rPr>
            <sz val="10"/>
            <rFont val="Tahoma"/>
            <family val="2"/>
          </rPr>
          <t xml:space="preserve"> 1</t>
        </r>
      </text>
    </comment>
    <comment ref="D80" authorId="0">
      <text>
        <r>
          <rPr>
            <sz val="10"/>
            <rFont val="Tahoma"/>
            <family val="2"/>
          </rPr>
          <t xml:space="preserve"> 1</t>
        </r>
      </text>
    </comment>
    <comment ref="C109" authorId="0">
      <text>
        <r>
          <rPr>
            <sz val="10"/>
            <rFont val="Tahoma"/>
            <family val="2"/>
          </rPr>
          <t xml:space="preserve"> 1</t>
        </r>
      </text>
    </comment>
    <comment ref="C110" authorId="0">
      <text>
        <r>
          <rPr>
            <sz val="10"/>
            <rFont val="Tahoma"/>
            <family val="2"/>
          </rPr>
          <t>3</t>
        </r>
      </text>
    </comment>
    <comment ref="E119" authorId="0">
      <text>
        <r>
          <rPr>
            <sz val="10"/>
            <rFont val="Tahoma"/>
            <family val="2"/>
          </rPr>
          <t>4</t>
        </r>
      </text>
    </comment>
    <comment ref="C120" authorId="0">
      <text>
        <r>
          <rPr>
            <sz val="10"/>
            <rFont val="Tahoma"/>
            <family val="2"/>
          </rPr>
          <t xml:space="preserve"> 1</t>
        </r>
      </text>
    </comment>
    <comment ref="D120" authorId="0">
      <text>
        <r>
          <rPr>
            <sz val="10"/>
            <rFont val="Tahoma"/>
            <family val="2"/>
          </rPr>
          <t xml:space="preserve"> 1</t>
        </r>
      </text>
    </comment>
    <comment ref="F120" authorId="1">
      <text>
        <r>
          <rPr>
            <b/>
            <sz val="8"/>
            <rFont val="Tahoma"/>
            <family val="2"/>
          </rPr>
          <t>2</t>
        </r>
      </text>
    </comment>
    <comment ref="E121" authorId="0">
      <text>
        <r>
          <rPr>
            <sz val="10"/>
            <rFont val="Tahoma"/>
            <family val="2"/>
          </rPr>
          <t xml:space="preserve"> 1</t>
        </r>
      </text>
    </comment>
    <comment ref="C122" authorId="0">
      <text>
        <r>
          <rPr>
            <sz val="10"/>
            <rFont val="Tahoma"/>
            <family val="2"/>
          </rPr>
          <t xml:space="preserve"> 1</t>
        </r>
      </text>
    </comment>
    <comment ref="D122" authorId="0">
      <text>
        <r>
          <rPr>
            <sz val="10"/>
            <rFont val="Tahoma"/>
            <family val="2"/>
          </rPr>
          <t xml:space="preserve"> 1</t>
        </r>
      </text>
    </comment>
    <comment ref="C134" authorId="0">
      <text>
        <r>
          <rPr>
            <sz val="10"/>
            <rFont val="Tahoma"/>
            <family val="2"/>
          </rPr>
          <t>2</t>
        </r>
      </text>
    </comment>
    <comment ref="F134" authorId="0">
      <text>
        <r>
          <rPr>
            <sz val="10"/>
            <rFont val="Tahoma"/>
            <family val="2"/>
          </rPr>
          <t>2</t>
        </r>
      </text>
    </comment>
    <comment ref="C72" authorId="0">
      <text>
        <r>
          <rPr>
            <sz val="10"/>
            <rFont val="Tahoma"/>
            <family val="2"/>
          </rPr>
          <t>4</t>
        </r>
      </text>
    </comment>
    <comment ref="C71" authorId="0">
      <text>
        <r>
          <rPr>
            <sz val="10"/>
            <rFont val="Tahoma"/>
            <family val="2"/>
          </rPr>
          <t xml:space="preserve"> 2</t>
        </r>
      </text>
    </comment>
    <comment ref="E70" authorId="0">
      <text>
        <r>
          <rPr>
            <sz val="10"/>
            <rFont val="Tahoma"/>
            <family val="2"/>
          </rPr>
          <t xml:space="preserve"> 2</t>
        </r>
      </text>
    </comment>
    <comment ref="C70" authorId="0">
      <text>
        <r>
          <rPr>
            <sz val="10"/>
            <rFont val="Tahoma"/>
            <family val="2"/>
          </rPr>
          <t xml:space="preserve"> 2</t>
        </r>
      </text>
    </comment>
    <comment ref="E73" authorId="0">
      <text>
        <r>
          <rPr>
            <sz val="10"/>
            <rFont val="Tahoma"/>
            <family val="2"/>
          </rPr>
          <t xml:space="preserve"> 2</t>
        </r>
      </text>
    </comment>
    <comment ref="E85" authorId="0">
      <text>
        <r>
          <rPr>
            <sz val="10"/>
            <rFont val="Tahoma"/>
            <family val="2"/>
          </rPr>
          <t xml:space="preserve"> 2</t>
        </r>
      </text>
    </comment>
    <comment ref="E84" authorId="0">
      <text>
        <r>
          <rPr>
            <sz val="10"/>
            <rFont val="Tahoma"/>
            <family val="2"/>
          </rPr>
          <t xml:space="preserve"> 2</t>
        </r>
      </text>
    </comment>
    <comment ref="E83" authorId="0">
      <text>
        <r>
          <rPr>
            <sz val="10"/>
            <rFont val="Tahoma"/>
            <family val="2"/>
          </rPr>
          <t xml:space="preserve"> 2</t>
        </r>
      </text>
    </comment>
    <comment ref="F82" authorId="0">
      <text>
        <r>
          <rPr>
            <sz val="10"/>
            <rFont val="Tahoma"/>
            <family val="2"/>
          </rPr>
          <t xml:space="preserve"> 1</t>
        </r>
      </text>
    </comment>
    <comment ref="C82" authorId="0">
      <text>
        <r>
          <rPr>
            <sz val="10"/>
            <rFont val="Tahoma"/>
            <family val="2"/>
          </rPr>
          <t>3</t>
        </r>
      </text>
    </comment>
    <comment ref="F88" authorId="0">
      <text>
        <r>
          <rPr>
            <sz val="10"/>
            <rFont val="Tahoma"/>
            <family val="2"/>
          </rPr>
          <t xml:space="preserve"> 1</t>
        </r>
      </text>
    </comment>
    <comment ref="E88" authorId="0">
      <text>
        <r>
          <rPr>
            <sz val="10"/>
            <rFont val="Tahoma"/>
            <family val="2"/>
          </rPr>
          <t xml:space="preserve"> 1</t>
        </r>
      </text>
    </comment>
    <comment ref="C88" authorId="0">
      <text>
        <r>
          <rPr>
            <sz val="10"/>
            <rFont val="Tahoma"/>
            <family val="2"/>
          </rPr>
          <t>3</t>
        </r>
      </text>
    </comment>
    <comment ref="C87" authorId="0">
      <text>
        <r>
          <rPr>
            <sz val="10"/>
            <rFont val="Tahoma"/>
            <family val="2"/>
          </rPr>
          <t>3</t>
        </r>
      </text>
    </comment>
    <comment ref="F89" authorId="0">
      <text>
        <r>
          <rPr>
            <sz val="10"/>
            <rFont val="Tahoma"/>
            <family val="2"/>
          </rPr>
          <t>3</t>
        </r>
      </text>
    </comment>
    <comment ref="C95" authorId="0">
      <text>
        <r>
          <rPr>
            <sz val="10"/>
            <rFont val="Tahoma"/>
            <family val="2"/>
          </rPr>
          <t>5</t>
        </r>
      </text>
    </comment>
    <comment ref="E95" authorId="0">
      <text>
        <r>
          <rPr>
            <sz val="10"/>
            <rFont val="Tahoma"/>
            <family val="2"/>
          </rPr>
          <t>3</t>
        </r>
      </text>
    </comment>
    <comment ref="F97" authorId="0">
      <text>
        <r>
          <rPr>
            <sz val="10"/>
            <rFont val="Tahoma"/>
            <family val="2"/>
          </rPr>
          <t>3</t>
        </r>
      </text>
    </comment>
    <comment ref="C98" authorId="0">
      <text>
        <r>
          <rPr>
            <sz val="10"/>
            <rFont val="Tahoma"/>
            <family val="2"/>
          </rPr>
          <t>2</t>
        </r>
      </text>
    </comment>
    <comment ref="D98" authorId="0">
      <text>
        <r>
          <rPr>
            <sz val="10"/>
            <rFont val="Tahoma"/>
            <family val="2"/>
          </rPr>
          <t xml:space="preserve"> 1</t>
        </r>
      </text>
    </comment>
    <comment ref="F99" authorId="0">
      <text>
        <r>
          <rPr>
            <sz val="10"/>
            <rFont val="Tahoma"/>
            <family val="2"/>
          </rPr>
          <t>3</t>
        </r>
      </text>
    </comment>
    <comment ref="E112" authorId="0">
      <text>
        <r>
          <rPr>
            <sz val="10"/>
            <rFont val="Tahoma"/>
            <family val="2"/>
          </rPr>
          <t>2</t>
        </r>
      </text>
    </comment>
    <comment ref="C112" authorId="0">
      <text>
        <r>
          <rPr>
            <sz val="10"/>
            <rFont val="Tahoma"/>
            <family val="2"/>
          </rPr>
          <t xml:space="preserve"> 1</t>
        </r>
      </text>
    </comment>
    <comment ref="C111" authorId="0">
      <text>
        <r>
          <rPr>
            <sz val="10"/>
            <rFont val="Tahoma"/>
            <family val="2"/>
          </rPr>
          <t xml:space="preserve"> 2</t>
        </r>
      </text>
    </comment>
    <comment ref="F113" authorId="0">
      <text>
        <r>
          <rPr>
            <b/>
            <sz val="10"/>
            <rFont val="Tahoma"/>
            <family val="2"/>
          </rPr>
          <t>1</t>
        </r>
      </text>
    </comment>
    <comment ref="E113" authorId="0">
      <text>
        <r>
          <rPr>
            <sz val="10"/>
            <rFont val="Tahoma"/>
            <family val="2"/>
          </rPr>
          <t xml:space="preserve"> 2</t>
        </r>
      </text>
    </comment>
    <comment ref="C113" authorId="0">
      <text>
        <r>
          <rPr>
            <sz val="10"/>
            <rFont val="Tahoma"/>
            <family val="2"/>
          </rPr>
          <t xml:space="preserve"> 1</t>
        </r>
      </text>
    </comment>
    <comment ref="E114" authorId="0">
      <text>
        <r>
          <rPr>
            <sz val="10"/>
            <rFont val="Tahoma"/>
            <family val="2"/>
          </rPr>
          <t xml:space="preserve"> 1</t>
        </r>
      </text>
    </comment>
    <comment ref="C114" authorId="0">
      <text>
        <r>
          <rPr>
            <sz val="10"/>
            <rFont val="Tahoma"/>
            <family val="2"/>
          </rPr>
          <t>3</t>
        </r>
      </text>
    </comment>
    <comment ref="F115" authorId="0">
      <text>
        <r>
          <rPr>
            <sz val="10"/>
            <rFont val="Tahoma"/>
            <family val="2"/>
          </rPr>
          <t xml:space="preserve"> 1</t>
        </r>
      </text>
    </comment>
    <comment ref="C115" authorId="0">
      <text>
        <r>
          <rPr>
            <sz val="10"/>
            <rFont val="Tahoma"/>
            <family val="2"/>
          </rPr>
          <t xml:space="preserve"> 1</t>
        </r>
      </text>
    </comment>
    <comment ref="C124" authorId="0">
      <text>
        <r>
          <rPr>
            <sz val="10"/>
            <rFont val="Tahoma"/>
            <family val="2"/>
          </rPr>
          <t>2</t>
        </r>
      </text>
    </comment>
    <comment ref="D124" authorId="0">
      <text>
        <r>
          <rPr>
            <sz val="10"/>
            <rFont val="Tahoma"/>
            <family val="2"/>
          </rPr>
          <t>1</t>
        </r>
      </text>
    </comment>
    <comment ref="F124" authorId="0">
      <text>
        <r>
          <rPr>
            <sz val="10"/>
            <rFont val="Tahoma"/>
            <family val="2"/>
          </rPr>
          <t xml:space="preserve"> 1</t>
        </r>
      </text>
    </comment>
    <comment ref="C125" authorId="0">
      <text>
        <r>
          <rPr>
            <sz val="10"/>
            <rFont val="Tahoma"/>
            <family val="2"/>
          </rPr>
          <t>5</t>
        </r>
      </text>
    </comment>
    <comment ref="F126" authorId="0">
      <text>
        <r>
          <rPr>
            <sz val="10"/>
            <rFont val="Tahoma"/>
            <family val="2"/>
          </rPr>
          <t xml:space="preserve"> 1</t>
        </r>
      </text>
    </comment>
    <comment ref="C127" authorId="0">
      <text>
        <r>
          <rPr>
            <sz val="10"/>
            <rFont val="Tahoma"/>
            <family val="2"/>
          </rPr>
          <t xml:space="preserve"> 2</t>
        </r>
      </text>
    </comment>
    <comment ref="F127" authorId="0">
      <text>
        <r>
          <rPr>
            <sz val="10"/>
            <rFont val="Tahoma"/>
            <family val="2"/>
          </rPr>
          <t xml:space="preserve"> 1</t>
        </r>
      </text>
    </comment>
    <comment ref="D138" authorId="0">
      <text>
        <r>
          <rPr>
            <sz val="10"/>
            <rFont val="Tahoma"/>
            <family val="2"/>
          </rPr>
          <t>2</t>
        </r>
      </text>
    </comment>
    <comment ref="C138" authorId="0">
      <text>
        <r>
          <rPr>
            <sz val="10"/>
            <rFont val="Tahoma"/>
            <family val="2"/>
          </rPr>
          <t>3</t>
        </r>
      </text>
    </comment>
    <comment ref="F137" authorId="0">
      <text>
        <r>
          <rPr>
            <sz val="10"/>
            <rFont val="Tahoma"/>
            <family val="2"/>
          </rPr>
          <t xml:space="preserve"> 1</t>
        </r>
      </text>
    </comment>
    <comment ref="E137" authorId="0">
      <text>
        <r>
          <rPr>
            <sz val="10"/>
            <rFont val="Tahoma"/>
            <family val="2"/>
          </rPr>
          <t>3</t>
        </r>
      </text>
    </comment>
    <comment ref="C137" authorId="0">
      <text>
        <r>
          <rPr>
            <sz val="10"/>
            <rFont val="Tahoma"/>
            <family val="2"/>
          </rPr>
          <t>3</t>
        </r>
      </text>
    </comment>
    <comment ref="F128" authorId="0">
      <text>
        <r>
          <rPr>
            <sz val="10"/>
            <rFont val="Tahoma"/>
            <family val="2"/>
          </rPr>
          <t xml:space="preserve"> 1</t>
        </r>
      </text>
    </comment>
    <comment ref="E128" authorId="0">
      <text>
        <r>
          <rPr>
            <sz val="10"/>
            <rFont val="Tahoma"/>
            <family val="2"/>
          </rPr>
          <t>3</t>
        </r>
      </text>
    </comment>
    <comment ref="C128" authorId="0">
      <text>
        <r>
          <rPr>
            <sz val="10"/>
            <rFont val="Tahoma"/>
            <family val="2"/>
          </rPr>
          <t>5</t>
        </r>
      </text>
    </comment>
    <comment ref="C53" authorId="0">
      <text>
        <r>
          <rPr>
            <sz val="10"/>
            <rFont val="Tahoma"/>
            <family val="2"/>
          </rPr>
          <t>3</t>
        </r>
      </text>
    </comment>
    <comment ref="D53" authorId="0">
      <text>
        <r>
          <rPr>
            <sz val="10"/>
            <rFont val="Tahoma"/>
            <family val="2"/>
          </rPr>
          <t xml:space="preserve"> 1</t>
        </r>
      </text>
    </comment>
    <comment ref="C129" authorId="0">
      <text>
        <r>
          <rPr>
            <sz val="10"/>
            <rFont val="Tahoma"/>
            <family val="2"/>
          </rPr>
          <t>3</t>
        </r>
      </text>
    </comment>
    <comment ref="D129" authorId="0">
      <text>
        <r>
          <rPr>
            <sz val="10"/>
            <rFont val="Tahoma"/>
            <family val="2"/>
          </rPr>
          <t>2</t>
        </r>
      </text>
    </comment>
    <comment ref="C64" authorId="1">
      <text>
        <r>
          <rPr>
            <b/>
            <sz val="8"/>
            <rFont val="Tahoma"/>
            <family val="2"/>
          </rPr>
          <t>1</t>
        </r>
      </text>
    </comment>
    <comment ref="E104" authorId="1">
      <text>
        <r>
          <rPr>
            <b/>
            <sz val="8"/>
            <rFont val="Tahoma"/>
            <family val="2"/>
          </rPr>
          <t>2</t>
        </r>
      </text>
    </comment>
    <comment ref="C105" authorId="0">
      <text>
        <r>
          <rPr>
            <sz val="10"/>
            <rFont val="Tahoma"/>
            <family val="2"/>
          </rPr>
          <t xml:space="preserve"> 2</t>
        </r>
      </text>
    </comment>
    <comment ref="D105" authorId="0">
      <text>
        <r>
          <rPr>
            <sz val="10"/>
            <rFont val="Tahoma"/>
            <family val="2"/>
          </rPr>
          <t xml:space="preserve"> 1</t>
        </r>
      </text>
    </comment>
    <comment ref="E105" authorId="0">
      <text>
        <r>
          <rPr>
            <sz val="10"/>
            <rFont val="Tahoma"/>
            <family val="2"/>
          </rPr>
          <t xml:space="preserve"> 2</t>
        </r>
      </text>
    </comment>
    <comment ref="C106" authorId="1">
      <text>
        <r>
          <rPr>
            <b/>
            <sz val="8"/>
            <rFont val="Tahoma"/>
            <family val="2"/>
          </rPr>
          <t>1</t>
        </r>
      </text>
    </comment>
    <comment ref="F107" authorId="1">
      <text>
        <r>
          <rPr>
            <b/>
            <sz val="8"/>
            <rFont val="Tahoma"/>
            <family val="2"/>
          </rPr>
          <t>1</t>
        </r>
      </text>
    </comment>
    <comment ref="C108" authorId="0">
      <text>
        <r>
          <rPr>
            <sz val="10"/>
            <rFont val="Tahoma"/>
            <family val="2"/>
          </rPr>
          <t>2</t>
        </r>
      </text>
    </comment>
    <comment ref="E108" authorId="0">
      <text>
        <r>
          <rPr>
            <sz val="10"/>
            <rFont val="Tahoma"/>
            <family val="2"/>
          </rPr>
          <t xml:space="preserve"> 2</t>
        </r>
      </text>
    </comment>
    <comment ref="C86" authorId="0">
      <text>
        <r>
          <rPr>
            <sz val="10"/>
            <rFont val="Tahoma"/>
            <family val="2"/>
          </rPr>
          <t>2</t>
        </r>
      </text>
    </comment>
    <comment ref="D86" authorId="0">
      <text>
        <r>
          <rPr>
            <sz val="10"/>
            <rFont val="Tahoma"/>
            <family val="2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<sst xmlns="http://schemas.openxmlformats.org/spreadsheetml/2006/main" count="1747" uniqueCount="400">
  <si>
    <t>Komputerowe wspomaganie projektowania i symulacji instalacji OZE</t>
  </si>
  <si>
    <r>
      <t xml:space="preserve">Język obcy </t>
    </r>
    <r>
      <rPr>
        <sz val="10"/>
        <rFont val="Cambria"/>
        <family val="1"/>
      </rPr>
      <t>do wyboru spośród: 1. Język angielski, 2. Język niemiecki.</t>
    </r>
  </si>
  <si>
    <r>
      <t>Przedmiot do wyboru</t>
    </r>
    <r>
      <rPr>
        <sz val="10"/>
        <rFont val="Cambria"/>
        <family val="1"/>
      </rPr>
      <t xml:space="preserve"> spośród: w semestrze I: 1. Psychologia, 2. Filozofia; w semestrze II: 1. Elementy prawa, 2. Socjologia ogólna, 3. Negocjacje.</t>
    </r>
  </si>
  <si>
    <r>
      <t xml:space="preserve">Studentów obowiązuje zaliczenie 4 tygodniowej </t>
    </r>
    <r>
      <rPr>
        <b/>
        <sz val="10"/>
        <rFont val="Cambria"/>
        <family val="1"/>
      </rPr>
      <t xml:space="preserve">praktyki zawodowej </t>
    </r>
    <r>
      <rPr>
        <sz val="10"/>
        <rFont val="Cambria"/>
        <family val="1"/>
      </rPr>
      <t>po IV semestrze (4 pkt. ECTS).</t>
    </r>
  </si>
  <si>
    <r>
      <t xml:space="preserve">Studentów obowiązuje </t>
    </r>
    <r>
      <rPr>
        <b/>
        <sz val="10"/>
        <rFont val="Cambria"/>
        <family val="1"/>
      </rPr>
      <t>napisanie i obrona pracy dyplomowej oraz zdanie egzaminu dyplomowego</t>
    </r>
    <r>
      <rPr>
        <sz val="10"/>
        <rFont val="Cambria"/>
        <family val="1"/>
      </rPr>
      <t xml:space="preserve"> (15 pkt. ECTS).</t>
    </r>
  </si>
  <si>
    <t>Plan nr</t>
  </si>
  <si>
    <t>Lp.</t>
  </si>
  <si>
    <t>SEMESTR I</t>
  </si>
  <si>
    <t>w</t>
  </si>
  <si>
    <t>l</t>
  </si>
  <si>
    <t>p</t>
  </si>
  <si>
    <t>ECTS</t>
  </si>
  <si>
    <t>OCENY</t>
  </si>
  <si>
    <t>suma</t>
  </si>
  <si>
    <t>SEMESTR II</t>
  </si>
  <si>
    <t>SEMESTR III</t>
  </si>
  <si>
    <t>SEMESTR IV</t>
  </si>
  <si>
    <t>SEMESTR VI sp. 1</t>
  </si>
  <si>
    <t>SEMESTR VII sp. 1</t>
  </si>
  <si>
    <t>SEMESTR VI sp. 2</t>
  </si>
  <si>
    <t>SEMESTR VII sp. 2</t>
  </si>
  <si>
    <t>Załącznik nr 5</t>
  </si>
  <si>
    <t>do wytycznych dla rad podstawowych jednostek organizacyjnych                                                           do tworzenia nowych i weryfikacji istniejących programów studiów I i II stopnia                                               w UTP w By</t>
  </si>
  <si>
    <t xml:space="preserve">ANALIZA ZGODNOŚCI PROGRAMU STUDIÓW DO WYTYCZNYCH DLA RAD </t>
  </si>
  <si>
    <t>PODSTAWOWYCH JEDNOSTEK ORGANIZACYJNYCH W SPRAWIE TWORZENIA</t>
  </si>
  <si>
    <t>NOWYCH I WERYFIKACJI  ISTNIEJĄCYCH PROGRAMÓW STUDIÓW W UTP</t>
  </si>
  <si>
    <t>Jednostka prowadząca kierunek studiów</t>
  </si>
  <si>
    <t xml:space="preserve">             WYDZIAŁ INŻYNIERII MECHANICZNEJ</t>
  </si>
  <si>
    <t>Nazwa kierunku studiów</t>
  </si>
  <si>
    <t>Obszar kształcenia</t>
  </si>
  <si>
    <t>OBSZAR NAUK TECHNICZNYCH</t>
  </si>
  <si>
    <t>Specjalności</t>
  </si>
  <si>
    <t>Czas trwania studiów</t>
  </si>
  <si>
    <t xml:space="preserve"> VII SEMESTRÓW (3,5-letnie inżynierskie)</t>
  </si>
  <si>
    <t>Rok akademicki</t>
  </si>
  <si>
    <t>Profil kształcenia</t>
  </si>
  <si>
    <t>Forma studiów</t>
  </si>
  <si>
    <t>Poziom studiów</t>
  </si>
  <si>
    <t>Tytuł zawodowy uzyskany przez absolwenta</t>
  </si>
  <si>
    <t>INŻYNIER</t>
  </si>
  <si>
    <t xml:space="preserve">OGÓLNA LICZBA GODZIN </t>
  </si>
  <si>
    <t>OGÓLNA LICZBA PKT. ECTS</t>
  </si>
  <si>
    <t xml:space="preserve">B I L A N S   G O D Z I N   I   P U N K T Ó W   E C T S *   </t>
  </si>
  <si>
    <t>l.p.</t>
  </si>
  <si>
    <t>Nazwa przedmiotu/modułu</t>
  </si>
  <si>
    <t>Godziny</t>
  </si>
  <si>
    <t xml:space="preserve">Liczba </t>
  </si>
  <si>
    <t>%</t>
  </si>
  <si>
    <t xml:space="preserve">Przedmioty ogólne - inne wymagania </t>
  </si>
  <si>
    <t>Technologie informacyjne</t>
  </si>
  <si>
    <t>Przedmioty humanistyczno-ekonomiczno-społeczno-prawne</t>
  </si>
  <si>
    <t>Ochrona własności intelektualnej, bezpieczeństwo i higiena pracy</t>
  </si>
  <si>
    <t>Praktyka zawodowa</t>
  </si>
  <si>
    <t>Przygotowanie i obrona pracy dyplomowej</t>
  </si>
  <si>
    <t>Przedmioty podstawowe</t>
  </si>
  <si>
    <t>Przedmioty kierunkowe</t>
  </si>
  <si>
    <t>Zajęcia o charakterze praktycznym</t>
  </si>
  <si>
    <t>Zajęcia do wyboru (co najmniej 30% ECTS)</t>
  </si>
  <si>
    <t>Zajęcia wymagające bezpośredniego udziału nauczyciela akademickiego</t>
  </si>
  <si>
    <t>* w ogólnej liczbie godzin i punktów ECTS przewidzianych w planie studiów</t>
  </si>
  <si>
    <t>………………………………………………………</t>
  </si>
  <si>
    <t>Data, pieczątka i podpis kierownika samodzielnej jednostki</t>
  </si>
  <si>
    <t>Prorektor ds. Dydaktycznych i Studenckich</t>
  </si>
  <si>
    <t>C</t>
  </si>
  <si>
    <t>1. PROJEKTOWANIE INSTALACJI  ODNAWIALNYCH ŹRÓDEŁ ENERGII</t>
  </si>
  <si>
    <t>2. MONITOROWANIE INSTALACJI ODNAWIALNYCH ŹRÓDEŁ ENERGII</t>
  </si>
  <si>
    <t xml:space="preserve">Praktyka zawodowa </t>
  </si>
  <si>
    <r>
      <t xml:space="preserve">Język obcy </t>
    </r>
    <r>
      <rPr>
        <vertAlign val="superscript"/>
        <sz val="12"/>
        <rFont val="Cambria"/>
        <family val="1"/>
      </rPr>
      <t>(2)</t>
    </r>
  </si>
  <si>
    <r>
      <t xml:space="preserve">Przedmioty humanistyczne do wyboru </t>
    </r>
    <r>
      <rPr>
        <vertAlign val="superscript"/>
        <sz val="12"/>
        <rFont val="Cambria"/>
        <family val="1"/>
      </rPr>
      <t>(3)</t>
    </r>
  </si>
  <si>
    <t>SEMESTR V sp. 2</t>
  </si>
  <si>
    <t>SEMESTR V sp.1</t>
  </si>
  <si>
    <t>nauczyciel akademicki</t>
  </si>
  <si>
    <t>Zakład</t>
  </si>
  <si>
    <t>BHP i ergonomia instalacji odnawialnych  źródeł energii</t>
  </si>
  <si>
    <t>Audyt energetyczny obiektów - blok I</t>
  </si>
  <si>
    <t>Podstawy eksploatacji systemów odnawialnych źródeł energii</t>
  </si>
  <si>
    <t>Innowacje i rozwój odnawialnych źródeł energii</t>
  </si>
  <si>
    <t>BHP i ergonomia instalacji odnawialnych źródeł energii</t>
  </si>
  <si>
    <t>Podstawy elektrotechniki i elektronika</t>
  </si>
  <si>
    <t xml:space="preserve">Podstawy budowy maszyn i instalacji </t>
  </si>
  <si>
    <t>Inżynieria materiałowa w Odnawialnych Źródłach Energii</t>
  </si>
  <si>
    <t>Systemy pomiarowe Odnawialnych Źródeł Energii</t>
  </si>
  <si>
    <t>Inżynieria wytwarzania</t>
  </si>
  <si>
    <t>Pompy ciepła i systemy geotermalne</t>
  </si>
  <si>
    <t>Instalacje solarne i fotowoltaiczne</t>
  </si>
  <si>
    <t>Komputerowe wspomaganie projektowania i symulacji instalacji Odnawialnych Źródłach Energii</t>
  </si>
  <si>
    <t>Automatyka i sterowanie procesów Odnawialnych Źródłach Energii</t>
  </si>
  <si>
    <t>Inżynieria jakości w Odnawialnych Źródłach Energii</t>
  </si>
  <si>
    <t>Ekonomia i finansowanie instalacji Odnawialnych Źródłach Energii</t>
  </si>
  <si>
    <t>Przygotowanie i złożenie pracy dyplomowej oraz przygotowanie do egzaminu dyplomowego</t>
  </si>
  <si>
    <t>Inżynieria instalacji solarnych</t>
  </si>
  <si>
    <t>Inżynieria systemów fotowoltaicznych</t>
  </si>
  <si>
    <t>Inżynieria małych elektrowni wodnych</t>
  </si>
  <si>
    <t>Biznes plan i studium wykonalności instalacji Odnawialnych Źródeł Energii</t>
  </si>
  <si>
    <t>Monitorowanie i bilansowanie energetyki biomasy stałej</t>
  </si>
  <si>
    <t>Urządzenia integrujące w energetyce rozproszonej</t>
  </si>
  <si>
    <t>Strategie innowacji i rozwoju w energetyce rozproszonej</t>
  </si>
  <si>
    <t>szkolenie BHP - 4 godz.</t>
  </si>
  <si>
    <t>Automatyka i sterowanie procesów odnawialnych źródłach energii</t>
  </si>
  <si>
    <t>Inżynieria jakości w odnawialnych źródłach energii</t>
  </si>
  <si>
    <t>Ekonomia i finansowanie instalacji odnawialnych źródłach energii</t>
  </si>
  <si>
    <t>Biznes plan i studium wykonalności instalacji odnawialnych źródeł energii</t>
  </si>
  <si>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</si>
  <si>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</si>
  <si>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</si>
  <si>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</si>
  <si>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</si>
  <si>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</si>
  <si>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</si>
  <si>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</si>
  <si>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</si>
  <si>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</si>
  <si>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</si>
  <si>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</si>
  <si>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</si>
  <si>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</si>
  <si>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</si>
  <si>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</si>
  <si>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</si>
  <si>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</si>
  <si>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</si>
  <si>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</si>
  <si>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</si>
  <si>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</si>
  <si>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</si>
  <si>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</si>
  <si>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</si>
  <si>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</si>
  <si>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</si>
  <si>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</si>
  <si>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</si>
  <si>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</si>
  <si>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</si>
  <si>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</si>
  <si>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</si>
  <si>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</si>
  <si>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</si>
  <si>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</si>
  <si>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</si>
  <si>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</si>
  <si>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</si>
  <si>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</si>
  <si>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</si>
  <si>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</si>
  <si>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</si>
  <si>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</si>
  <si>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6.</t>
  </si>
  <si>
    <t>7.</t>
  </si>
  <si>
    <t>8.</t>
  </si>
  <si>
    <t>9.</t>
  </si>
  <si>
    <t>10.</t>
  </si>
  <si>
    <t>PODSUMOWANIE  ARKUSZA  1+2</t>
  </si>
  <si>
    <t>ARKUSZ 2</t>
  </si>
  <si>
    <t>PODSUMOWANIE  ARKUSZA  1+2+3</t>
  </si>
  <si>
    <t>ARKUSZ 3</t>
  </si>
  <si>
    <t>ARKUSZ 4</t>
  </si>
  <si>
    <t>P / S</t>
  </si>
  <si>
    <t>PODSUMOWANIE  ARKUSZA  1+2+3+4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</si>
  <si>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</si>
  <si>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</si>
  <si>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</si>
  <si>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</si>
  <si>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</si>
  <si>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</si>
  <si>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</si>
  <si>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SUMA</t>
  </si>
  <si>
    <t>Wydział:</t>
  </si>
  <si>
    <t>x</t>
  </si>
  <si>
    <t>FORMA STUDIÓW:</t>
  </si>
  <si>
    <t>POZIOM STUDIÓW:</t>
  </si>
  <si>
    <t xml:space="preserve">Obowiązuje od roku akademickiego: </t>
  </si>
  <si>
    <t>Punkty ECTS</t>
  </si>
  <si>
    <t>11.</t>
  </si>
  <si>
    <t>12.</t>
  </si>
  <si>
    <t>13.</t>
  </si>
  <si>
    <t>14.</t>
  </si>
  <si>
    <t>15.</t>
  </si>
  <si>
    <t>16.</t>
  </si>
  <si>
    <t>17.</t>
  </si>
  <si>
    <t>Seminarium dyplomowe</t>
  </si>
  <si>
    <t>Studentów obowiązuje uczestnictwo na wszystkich rodzajach zajęć dydaktycznych objętych planem.</t>
  </si>
  <si>
    <t>ARKUSZ 5</t>
  </si>
  <si>
    <t>Wychowanie fizyczne</t>
  </si>
  <si>
    <t>PODSUMOWANIE  ARKUSZA  1+2+3+5</t>
  </si>
  <si>
    <t>STUDIA STACJONARNE</t>
  </si>
  <si>
    <t>Ochrona własności intelektualnej</t>
  </si>
  <si>
    <t>WYDZIAŁ INŻYNIERII MECHANICZNEJ</t>
  </si>
  <si>
    <t>INŻYNIERII MECHANICZNEJ</t>
  </si>
  <si>
    <t>Przedmioty specjalnościowe</t>
  </si>
  <si>
    <t>INŻYNIERIA ODNAWIALNYCH ŹRÓDEŁ ENERGII</t>
  </si>
  <si>
    <t>Miernictwo i systemy pomiarowe w OŹE</t>
  </si>
  <si>
    <t>Geotermia i pompy ciepła</t>
  </si>
  <si>
    <t>Słoneczne instalacje energetyczne</t>
  </si>
  <si>
    <t>Technologie pozyskiwania i zagospodarowania biomasy</t>
  </si>
  <si>
    <t>Biogazownie rolnicze, przemysłowe i wysypiskowe</t>
  </si>
  <si>
    <t>Biznes plan i studium wykonalności wybranych instalacji OŹE</t>
  </si>
  <si>
    <t>Innowacje i rozwój odnawialnych żródeł energii</t>
  </si>
  <si>
    <t>Monitorowanie i bilansowanie spalania biomasy stałej</t>
  </si>
  <si>
    <t>Komputerowe wspomaganie energetyki</t>
  </si>
  <si>
    <t>Systemy zdalnego nadzoru</t>
  </si>
  <si>
    <t>Mała energetyka wodna</t>
  </si>
  <si>
    <t>Materiały inżynierskie w zastosowaniach OŹE</t>
  </si>
  <si>
    <t>Energetyka wiatrowa</t>
  </si>
  <si>
    <t>Chemia</t>
  </si>
  <si>
    <t>Termodynamika techniczna</t>
  </si>
  <si>
    <t>Fizyka</t>
  </si>
  <si>
    <t>Mechanika techniczna</t>
  </si>
  <si>
    <t>Mechanika płynów</t>
  </si>
  <si>
    <t>Podstawy konstrukcji maszyn</t>
  </si>
  <si>
    <t>Podstawy eksploatacji systemów OŹE</t>
  </si>
  <si>
    <t>Automatyka i sterowanie w procesach OŹE</t>
  </si>
  <si>
    <t>Ekonomia i finansowanie OŹE</t>
  </si>
  <si>
    <t>CAD i grafika inżynierska</t>
  </si>
  <si>
    <t xml:space="preserve">Pomiary materiałów i procesów </t>
  </si>
  <si>
    <t>Wspomaganie komputerowe OŹE</t>
  </si>
  <si>
    <t>Urządzenia i instalacje solarne</t>
  </si>
  <si>
    <t>Urzadzenia i systemy fotowoltaiczne</t>
  </si>
  <si>
    <t>Inżynieria mechaniczna elektrowni wiatrowych</t>
  </si>
  <si>
    <t>Technologia małych elektrowni wodnych (MEW)</t>
  </si>
  <si>
    <t>Projektowanie użytkowania pomp ciepła</t>
  </si>
  <si>
    <t>Przetwórstwo biomasy i wytwarzanie brykietu/peletu</t>
  </si>
  <si>
    <t>Układy integracji, regulacji i sterowania urządzeń energetyki rozproszonej</t>
  </si>
  <si>
    <t>Mikro- i nano-rozdrabnianie nośników energii</t>
  </si>
  <si>
    <t>Monitorowanie technologii i źródeł energii</t>
  </si>
  <si>
    <t>Monitorowanie maszyn i procesów biogazowni</t>
  </si>
  <si>
    <t>Monitorowanie środowiska</t>
  </si>
  <si>
    <t>Monitorowanie jakości mocy i energii</t>
  </si>
  <si>
    <t>Systemy energetyki rozproszonej</t>
  </si>
  <si>
    <t>Strategie innowacji i rozwój produktów energetyki</t>
  </si>
  <si>
    <t>Audyt energetyczny obiektów - blok II</t>
  </si>
  <si>
    <t>Audyt enegetyczny obiektów - blok I</t>
  </si>
  <si>
    <t>Matematyka</t>
  </si>
  <si>
    <t>Organizacja i zarządzanie</t>
  </si>
  <si>
    <t xml:space="preserve">Praktyka </t>
  </si>
  <si>
    <t>Technologia informacyjna</t>
  </si>
  <si>
    <t>Podstawy systemów zarządznaia jakością</t>
  </si>
  <si>
    <t>Moduł energetyczny</t>
  </si>
  <si>
    <t>Symbol kierunkowych efektów kształcenia</t>
  </si>
  <si>
    <t>WIEDZA</t>
  </si>
  <si>
    <t>K1_W01</t>
  </si>
  <si>
    <t>K1_W02</t>
  </si>
  <si>
    <t>ma wiedzę z zakresu fizyki (obejmującą mechanikę, termodynamikę, termokinetykę, elektryczność i magnetyzm, fizykę jądrową, teorię względności, optykę i promieniowanie)  pozwalającą na rozumienie zjawisk i procesów fizycznych w przyrodzie, technice i życiu codziennym, w szczególności procesów konwersji energii</t>
  </si>
  <si>
    <t>K1_W03</t>
  </si>
  <si>
    <t>ma uporządkowaną, podbudowaną teoretycznie wiedzę w zakresie wykorzystania do projektowania instalacji OZE wyspecjalizowanych aplikacji komputerowych do obliczeń i symulacji wybranych procesów konwersji odnawialnych zasobów energii</t>
  </si>
  <si>
    <t>K1_W04</t>
  </si>
  <si>
    <t xml:space="preserve">ma podstawową wiedzę w zakresie potencjałów działania; dóbr pierwotnych (odtwarzalnych i nieodtwarzanych), wtórnych (produktów i usług); integracji otoczenia, systemu i strefy granicznej; systemów specjalnych, w tym procesowych, sterowniczych, informacyjnych i logistycznych;  </t>
  </si>
  <si>
    <t>K1_W05</t>
  </si>
  <si>
    <t>ma ogólną i podstawową wiedzę w zakresie chemii  obejmującą  znajomość okresowych właściwości pierwiastków i powstających z ich udziałem prostych połączeń chemicznych, podstawowe reakcje chemiczne, w tym procesy spalania, elementy termodynamiki, właściwości gazów rzeczywistych, cieczy i  ciał stałych</t>
  </si>
  <si>
    <t>K1_W06</t>
  </si>
  <si>
    <t>ma podstawową wiedzę z zakresu grafiki inżynierskiej umożliwiającą wspomaganie projektowania prostych układów energetycznych</t>
  </si>
  <si>
    <t>K1_W07</t>
  </si>
  <si>
    <t>ma uporządkowaną, podbudowaną teoretycznie wiedzę z zakresu mechaniki technicznej obejmującą prawa statyki i dynamiki klasycznej, naprężeń i odkształceń mechanicznych i termicznych, wytrzymałości i  metod analizy wytrzymałościowej podstawowych konstrukcji mechanicznych</t>
  </si>
  <si>
    <t>K1_W08</t>
  </si>
  <si>
    <t>ma podstawową wiedzę z zakresu elektrotechniki, niezbędną do doboru prostych układów elektrycznych, analizy obwodów elektrycznych (w tym obwodów wielofazowych) oraz rozumienia zjawisk zachodzących w polach elektromagnetycznych towarzyszących wytwarzaniu i przesyłaniu energii elektrycznej</t>
  </si>
  <si>
    <t>K1_W09</t>
  </si>
  <si>
    <t>ma podstawową wiedzę z zakresu  elektroniki i energoelektroniki obejmującą elementy i układy półprzewodnikowe, fotowoltaiczne, podstawowe układy analogowe i cyfrowe</t>
  </si>
  <si>
    <t>K1_W10</t>
  </si>
  <si>
    <t>ma uporządkowaną, podbudowaną teoretycznie wiedzę w zakresie monitorowania, metodyki badań, metrologii wielkości fizycznych, zna i rozumie metody pomiaru podstawowych wielkości charakteryzujących elementy i układy budowy i eksploatacji odnawialnych źródeł energii różnego typu (energia, ciepło, parametry elektryczne itp.)</t>
  </si>
  <si>
    <t>K1_W11</t>
  </si>
  <si>
    <t>ma podstawową wiedzę z zakresu automatyki, obejmującą  struktury układów kompensacji, regulacji i sterowania, matematyczny opis układów  liniowych i metody ich analizy</t>
  </si>
  <si>
    <t>K1_W12</t>
  </si>
  <si>
    <t>ma uporządkowaną podbudowaną teoretycznie  wiedzę o elementach konstrukcji mechanicznych urządzeń rozproszonej eksploatacji odnawialnych źródeł energii i zasadach projektowania urządzeń energetyki rozproszonej, oraz czynnikach wpływających na trwałość i zużywanie ich elementów</t>
  </si>
  <si>
    <t>K1_W13</t>
  </si>
  <si>
    <t>ma uporządkowaną podbudowaną teoretycznie wiedzę o surowcach, tworzywach, materiałach konstrukcyjnych, produkcyjnych, przetwórczych i eksploatacyjnych oraz ich właściwościach</t>
  </si>
  <si>
    <t>K1_W14</t>
  </si>
  <si>
    <t>ma podstawową wiedzę z zakresu teorii maszyn urządzeń i instalacji stosowanych w energetyce (generatorów, transformatorów, silników, przenośników, koparek, mieszadeł, baterii, akumulatorów, pojazdów itp.)</t>
  </si>
  <si>
    <t>K1_W15</t>
  </si>
  <si>
    <t>ma uporządkowaną podbudowaną teoretycznie  wiedzę o niezawodności, jakości pracy i bezpieczeństwie środowiskowo zintegrowanych systemów energetycznych</t>
  </si>
  <si>
    <t>K1_W16</t>
  </si>
  <si>
    <t>ma uporządkowaną, podbudowaną teoretycznie  wiedzę o działaniu systemu elektroenergetycznego,  zasadach regulacji napięcia i mocy</t>
  </si>
  <si>
    <t>K1_W17</t>
  </si>
  <si>
    <t>ma uporządkowaną, podbudowaną teoretycznie  wiedzę o  przesyłaniu energii elektrycznej, sieciach przesyłowych i rozdzielczych, budowie linii i stacji elektroenergetycznych oraz elektroenergetycznej automatyce zabezpieczeniowej</t>
  </si>
  <si>
    <t>K1_W18</t>
  </si>
  <si>
    <t>ma podstawową wiedzę z zakresu techniki wysokich napięć</t>
  </si>
  <si>
    <t>K1_W19</t>
  </si>
  <si>
    <t>ma uporządkowaną, podbudowaną teoretycznie wiedzę w zakresie opisu fenomenologicznego i matematycznego procesów wymiany pędu, ciepła i masy; w szczególności podstawowe prawa mechaniki płynów, opisu procesów przepływu ciepła, przepływu masy w zastosowaniu do maszyn i urządzeń IOZE</t>
  </si>
  <si>
    <t>K1_W20</t>
  </si>
  <si>
    <t>ma szczegółową  wiedzę z zakresu podstawowych (klasycznych, tradycyjnych) technologii przetwarzania energii pierwotnej na ruch pojazdów, pracę, ciepło i energię elektryczną</t>
  </si>
  <si>
    <t>K1_W21</t>
  </si>
  <si>
    <t>ma uporządkowaną podbudowaną teoretycznie  wiedzę z zakresu budowy, działania, zakresów zastosowań,  doboru i metod projektowania podstawowych urządzeń  budowy i eksploatacji odnawialnych źródeł energii stacjonarnych (kotły parowe, turbiny gazowe i parowe, sprężarki, oraz układów sieci cieplnych, urządzeń chłodniczych, klimatyzacji i wentylacji, skojarzonej gospodarki cieplnej) i mobilnych (silniki spalinowe, napędy hybrydowe, napędy elektryczne, logistyka akumulacji i zasilania w ruchu).</t>
  </si>
  <si>
    <t>K1_W22</t>
  </si>
  <si>
    <t>ma szczegółową wiedzę o zasadach i metodach analizowania, oceny i obniżania zużycia energii w procesach technicznych, zasadach i systemach zarządzania energią oraz efektywnością energetyczną</t>
  </si>
  <si>
    <t>K1_W23</t>
  </si>
  <si>
    <t>ma uporządkowaną wiedzę ogólną o zasadach działania rynku energii w poszczególnych jego segmentach, zna podstawowe regulacje prawne w obrocie energii</t>
  </si>
  <si>
    <t>K1_W24</t>
  </si>
  <si>
    <t>ma szczegółową wiedzę na temat inwestycji energetycznych, małej i średniej energetyki, rodzajów i skutków oddziaływania na środowisko technologii energetycznych oraz o zasadach ograniczania szkodliwości i technologiach ochrony środowiska przed skutkami oddziaływań procesów energetycznych</t>
  </si>
  <si>
    <t>K1_W25</t>
  </si>
  <si>
    <t>ma uporządkowaną podbudowaną teoretycznie  wiedzę o działaniu rozproszonych źródeł, urządzeń energii i ich współpracy z siecią energetyczną</t>
  </si>
  <si>
    <t>K1_W26</t>
  </si>
  <si>
    <t>ma podstawową wiedzę z zakresu teorii eksploatacji i rozumie zasady użytkowania, obsługi, zasilania i recyklingu/likwidacji urządzeń technicznych stosowanych w budowie i eksploatacji odnawialnych źródeł energii</t>
  </si>
  <si>
    <t>K1_W27</t>
  </si>
  <si>
    <t>ma podstawową wiedzę niezbędną do rozumienia pozatechnicznych uwarunkowań działalności inżynierskiej; zna podstawowe zasady bezpieczeństwa i higieny pracy obowiązujące w eksploatacji urządzeń energetycznych</t>
  </si>
  <si>
    <t>K1_W28</t>
  </si>
  <si>
    <t>ma elementarną wiedzę w zakresie ochrony własności intelektualnej oraz prawa patentowego</t>
  </si>
  <si>
    <t>K1_W29</t>
  </si>
  <si>
    <t>ma elementarną wiedzę w zakresie zarządzania, w tym zarządzania jakoś­cią, efektywnością, monitorowaniem i prowadzenia działalności gospodarczej w zakresie OZE</t>
  </si>
  <si>
    <t>K1_W30</t>
  </si>
  <si>
    <t>zna ogólne zasady tworzenia i rozwoju form indywidualnej przedsiębiorczości</t>
  </si>
  <si>
    <t>UMIEJĘTNOŚCI</t>
  </si>
  <si>
    <t>K1_U01</t>
  </si>
  <si>
    <t>potrafi pozyskiwać informacje z literatury, baz danych i innych źródeł; potrafi integrować uzyskane informacje, dokonywać ich interpretacji, a także wyciągać wnioski oraz formułować i uzasadniać opinie</t>
  </si>
  <si>
    <t>K1_U02</t>
  </si>
  <si>
    <t>potrafi pracować indywidualnie i w zespole; potrafi opracować i zrealizować harmonogram prac w zakresie prostych zadań inżynierskich</t>
  </si>
  <si>
    <t>K1_U03</t>
  </si>
  <si>
    <t>potrafi opracować dokumentację dotyczącą realizacji zadania inżynier­skiego i przygotować tekst zawierający omówienie wyników realizacji tego zadania</t>
  </si>
  <si>
    <t>K1_U04</t>
  </si>
  <si>
    <t>potrafi przygotować i przedstawić krótką prezentację wyników realizacji zadania inżynierskiego</t>
  </si>
  <si>
    <t>K1_U05</t>
  </si>
  <si>
    <t>posługuje się językiem angielskim w stopniu wystarczającym do porozumiewania się, a także czytania ze zrozumieniem kart katalogowych, not aplikacyjnych, instrukcji obsługi urządzeń elektrycznych i narzędzi informatycznych oraz podobnych dokumentów</t>
  </si>
  <si>
    <t>K1_U06</t>
  </si>
  <si>
    <t>ma umiejętność samokształcenia się, m.in. w celu podnoszenia kompe­tencji zawodowych</t>
  </si>
  <si>
    <t>K1_U07</t>
  </si>
  <si>
    <t>potrafi wykorzystać poznane metody i modele matematyczne, a także symulacje komputerowe do analizy, oceny i projektowania działania układów technicznych stosowanych w energetyce oraz analizy procesów przemian energetycznych</t>
  </si>
  <si>
    <t>K1_U08</t>
  </si>
  <si>
    <t>potrafi dokonać krytycznej analizy sposobu funkcjonowania i ocenić rozwiązania techniczne urządzeń, maszyn i procesów z obszaru i otoczenia budowy i eksploatacji odnawialnych źródeł energii</t>
  </si>
  <si>
    <t>K1_U09</t>
  </si>
  <si>
    <t>potrafi posłużyć się właściwie dobranymi środowiskami programistycznymi, symulatorami oraz narzędziami komputerowo wspomaganego projektowania do symulacji i projektowania urządzeń instalacji i procesów energetycznych</t>
  </si>
  <si>
    <t>K1_U10</t>
  </si>
  <si>
    <t>potrafi posłużyć się właściwie dobranymi metodami i urządzeniami umożliwiającymi monitorowanie, pomiar podstawowych wielkości charakteryzujących procesy i instalacje energetyczne</t>
  </si>
  <si>
    <t>K1_U11</t>
  </si>
  <si>
    <t>potrafi zaplanować i przeprowadzić badania bilansowania instalacji energetycznych i ich elementów,  zastosować właściwe metody i narzędzia do pomiarów parametrów termodynamicznych oraz przepływu energii i masy.</t>
  </si>
  <si>
    <t>K1_U12</t>
  </si>
  <si>
    <t>potrafi dokonać analizy i oceny energochłonności procesu produkcyjnego, transportowego, logistycznego, instalacji i urządzeń energetycznych, wybrać właściwe metody ograniczania strat energii</t>
  </si>
  <si>
    <t>K1_U13</t>
  </si>
  <si>
    <t>potrafi zaprojektować proste instalacje energetyczne, pojazdy elektryczne, dobrać odpowiednie maszyny i urządzenia z uwzględnie­niem zadanych kryteriów użytkowych i ekonomicznych, używając właści­wych metod, technik i narzędzi</t>
  </si>
  <si>
    <t>K1_U14</t>
  </si>
  <si>
    <t>potrafi dobrać właściwe technologie ograniczania emisji w energetyce konwencjonalnej (pozyskaniu, przeróbce nośników, zasadniczym przetwarzaniu, przesyłaniu i użytkowaniu przedmiotowej postaci energii)  oraz polepszania środowiska.</t>
  </si>
  <si>
    <t>K1_U15</t>
  </si>
  <si>
    <t>potrafi zaplanować i przeprowadzić proste badania weryfikujące stanu efektywności energetycznej danego obiektu użytkowego wyposażonego w dana instalację OZE oraz wyciągnąć właściwe wnioski</t>
  </si>
  <si>
    <t>K1_U16</t>
  </si>
  <si>
    <t>potrafi korzystać z kart katalogowych i not aplikacyjnych w celu dobrania odpowiednich komponentów projektowanego układu lub instalacji energetycznej</t>
  </si>
  <si>
    <t>K_U17</t>
  </si>
  <si>
    <t>potrafi konfigurować proste urządzenia, układy pomiarowe i sterujące, w tym sterowniki programowalne</t>
  </si>
  <si>
    <t>K1_U18</t>
  </si>
  <si>
    <t>potrafi sformułować algorytm, posługuje się językami programowania wysokiego i niskiego poziomu oraz odpowiednimi narzędziami informatycznymi do oprogramowania mikrokontrolerów lub mikroprocesorów</t>
  </si>
  <si>
    <t>K1_U19</t>
  </si>
  <si>
    <t>przy formułowaniu i rozwiązywaniu zadań z obszaru budowy i eksploatacji odnawialnych źródeł energii potrafi dostrzegać ich aspekty pozatechniczne (gospodarkę wodną, zasoby powietrza, odpady użyteczne i ich recykling), w tym środowiskowe (ochrona, kształtowanie, polepszanie), ekonomiczne i prawne</t>
  </si>
  <si>
    <t>K1_U20</t>
  </si>
  <si>
    <t>stosuje zasady bezpieczeństwa i higieny pracy podczas eksploatacji instalacji OZE</t>
  </si>
  <si>
    <t>K1_U21</t>
  </si>
  <si>
    <t>potrafi ocenić przydatność światowych, europejskich, krajowych i regionalnych technik i narzędzi służących do rozwiązywania prostych zadań inżynierskich, typowych dla obszaru budowy i eksploatacji odnawialnych źródeł energii oraz wybierać i stosować właściwe metody i narzędzia</t>
  </si>
  <si>
    <t>KOMPETENCJE SPOŁECZNE</t>
  </si>
  <si>
    <t>K1_K01</t>
  </si>
  <si>
    <t>aktywna postawa twórcza wobec systemów technicznych, otoczenia technologicznego i naturalnego budowy i eksploatacji odnawialnych źródeł energii, rozumie potrzebę i zna możliwości ciągłego dokształcania się (studia drugiego i trzeciego stopnia, studia podyplomowe, kursy), podnoszenia kompetencji zawodowych, osobistych i społecznych</t>
  </si>
  <si>
    <t>K1_K02</t>
  </si>
  <si>
    <t>ma świadomość ważności i rozumie pozatechniczne aspekty i skutki działalności inżyniera, w tym jej wpływ na środowisko, i związaną z tym odpowiedzialność za podejmowane decyzje</t>
  </si>
  <si>
    <t>K1_K03</t>
  </si>
  <si>
    <t>jest kreatywny i otwarty na potrzeby polepszania, modernizacji środowiska, optymalizacji systemów technicznych, permanentnego korzystania z dóbr wiedzy, ma świadomość ważności zachowania w sposób profesjonalny, przestrzegania zasad etyki zawodowej</t>
  </si>
  <si>
    <t>K1_K04</t>
  </si>
  <si>
    <t>dba o wyposażenie informacyjne stanowiska pracy własnej, zorientowany na odpowiedzialność za pracę własną oraz gotowość podporządkowania się zasadom pracy w zespole i ponoszenia odpowiedzialności za wspólnie realizowane zadania</t>
  </si>
  <si>
    <t>K1_K05</t>
  </si>
  <si>
    <t>zdeterminowany potrzebą postępu, rozwoju budowy i eksploatacji odnawialnych źródeł energii, potrafi myśleć i działać w sposób pragmatyczny, logiczny, aksjologiczny i przedsiębiorczy</t>
  </si>
  <si>
    <t>K1_K06</t>
  </si>
  <si>
    <t>zdolny do pełnienia roli społecznej absolwenta uczelni technicznej, a zwłaszcza rozumie potrzebę formułowania i przekazywania społeczeństwu — m.in. poprzez środki przekazu — informacji i opinii dotyczą­cych osiągnięć mechanicznej inżynierii energetycznej i innych aspektów działalności inżyniera-twórcy  techniki; podejmuje starania, aby przekazać złożone merytoryczne treści i opinie w sposób powszechnie zrozumiały</t>
  </si>
  <si>
    <t>MATRYCA EFEKTÓW KSZTAŁCENIA</t>
  </si>
  <si>
    <t>Język obcy</t>
  </si>
  <si>
    <t>Przedmioty humanistyczne do wyboru</t>
  </si>
  <si>
    <t>ma wiedzę w zakresie matematyki, obejmującą algebrę, analizę, probabilistykę oraz elementy matematyki dyskretnej i stosowanej, w tym: 1.   opisywać przebiegi procesów fizycznych i chemicznych zachodzących w układach technicznych  z obszaru budowy i eksploatacji odnawialnych źródeł energiimetody matematyczne i metody numeryczne, które pozwolą mu:2.   opisywać i analizować działanie elementów i układów  technicznych stosowanych w budowie i eksploatacji odnawialnych źródeł energii</t>
  </si>
  <si>
    <t>Efekty kształcenia dla kierunku                              Inżynieria Odnawialnych Źródeł Energii</t>
  </si>
  <si>
    <t>xxx</t>
  </si>
  <si>
    <t>xx</t>
  </si>
  <si>
    <t>xxxxxx</t>
  </si>
  <si>
    <t>18.</t>
  </si>
  <si>
    <t>PROFIL KSZTAŁCENIA:</t>
  </si>
  <si>
    <t>PROFIL OGÓLNOAKADEMICKI</t>
  </si>
  <si>
    <t>STUDIA PIERWSZEGO STOPNIA (3,5-letnie inżynierskie)</t>
  </si>
  <si>
    <t>Bydgoszcz dn. ……………………..</t>
  </si>
  <si>
    <t>Liczba godzin tygodniowo (semestr I - VII po 15 tygodni)</t>
  </si>
  <si>
    <t xml:space="preserve">PRZEDMIOTY  OGÓLNE </t>
  </si>
  <si>
    <t>ROZKŁAD  ZAJĘĆ  w SEMESTRZE</t>
  </si>
  <si>
    <t>19.</t>
  </si>
  <si>
    <t>20.</t>
  </si>
  <si>
    <t>D.1</t>
  </si>
  <si>
    <t>D.2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</si>
  <si>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</si>
  <si>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</si>
  <si>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</si>
  <si>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 xml:space="preserve">sem. </t>
    </r>
    <r>
      <rPr>
        <b/>
        <sz val="10"/>
        <rFont val="Cambria"/>
        <family val="1"/>
      </rPr>
      <t>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</si>
  <si>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</si>
  <si>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</si>
  <si>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</si>
  <si>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r>
      <t xml:space="preserve">Przedmioty humanistyczne do wyboru </t>
    </r>
    <r>
      <rPr>
        <vertAlign val="superscript"/>
        <sz val="12"/>
        <rFont val="Cambria"/>
        <family val="1"/>
      </rPr>
      <t>(3)</t>
    </r>
  </si>
  <si>
    <r>
      <t xml:space="preserve">Obowiązuje od roku akademickiego: </t>
    </r>
    <r>
      <rPr>
        <b/>
        <sz val="12"/>
        <rFont val="Cambria"/>
        <family val="1"/>
      </rPr>
      <t>2013/2014</t>
    </r>
  </si>
  <si>
    <t xml:space="preserve">Podstawy eksploatacji systemów odnawialnych źródłach energii </t>
  </si>
  <si>
    <t>Przyg. i złożenie pracy dyplomowej oraz przyg. do egzaminu dyplomowego</t>
  </si>
  <si>
    <t>2013/2014</t>
  </si>
  <si>
    <t>Podstawy budowy maszyn i instalacji OŹE</t>
  </si>
  <si>
    <t>Komunikacja społeczna</t>
  </si>
  <si>
    <r>
      <t>Przedmiot do wyboru</t>
    </r>
    <r>
      <rPr>
        <sz val="10"/>
        <rFont val="Cambria"/>
        <family val="1"/>
      </rPr>
      <t xml:space="preserve"> spośród: w semestrze I: 1.Ekonomia, 2. Psychologia, 3. Socjologia ogólna; w semestrze II: 1. Elementy prawa, 2. Filozofia, 3. Filozofia techniki, 4. Komunikacja społeczna</t>
    </r>
  </si>
  <si>
    <t>Podstawy przedsiębiorczości</t>
  </si>
  <si>
    <t>PLAN  STUDIÓW  NR  II</t>
  </si>
  <si>
    <t>Praca przejściowa</t>
  </si>
  <si>
    <t>Praca ptrzejściowa</t>
  </si>
  <si>
    <t>MODUŁY SPECJALNOŚCIOWE</t>
  </si>
  <si>
    <t>MODUŁY  KIERUNKOWE</t>
  </si>
  <si>
    <t>NAZWA PRZEDMIOTU/MODUŁU</t>
  </si>
  <si>
    <t>PRZEDMIOTY/MODUŁY  PODSTAWOWE</t>
  </si>
  <si>
    <t>II</t>
  </si>
  <si>
    <t>aktualne z dnia 08.01.2018 roku</t>
  </si>
  <si>
    <t>ćw.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</si>
</sst>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Cambria"/>
      <family val="1"/>
    </font>
    <font>
      <sz val="10"/>
      <name val="Cambria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b/>
      <sz val="28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b/>
      <sz val="8"/>
      <name val="Tahoma"/>
      <family val="2"/>
    </font>
    <font>
      <sz val="8"/>
      <name val="Cambria"/>
      <family val="1"/>
    </font>
    <font>
      <b/>
      <sz val="10"/>
      <color indexed="8"/>
      <name val="Times New Roman"/>
      <family val="1"/>
    </font>
    <font>
      <b/>
      <sz val="10"/>
      <color indexed="8"/>
      <name val="Palatino Linotype"/>
      <family val="1"/>
    </font>
    <font>
      <sz val="11"/>
      <color indexed="8"/>
      <name val="Palatino Linotype"/>
      <family val="1"/>
    </font>
    <font>
      <sz val="7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Cambria"/>
      <family val="1"/>
    </font>
    <font>
      <sz val="12"/>
      <color indexed="10"/>
      <name val="Cambria"/>
      <family val="1"/>
    </font>
    <font>
      <sz val="7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8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7" fillId="0" borderId="0">
      <alignment/>
      <protection/>
    </xf>
    <xf numFmtId="0" fontId="7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623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13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justify" vertical="top" textRotation="90" wrapText="1"/>
    </xf>
    <xf numFmtId="0" fontId="11" fillId="32" borderId="10" xfId="0" applyFont="1" applyFill="1" applyBorder="1" applyAlignment="1">
      <alignment vertical="top" textRotation="90" wrapText="1"/>
    </xf>
    <xf numFmtId="0" fontId="10" fillId="32" borderId="10" xfId="0" applyFont="1" applyFill="1" applyBorder="1" applyAlignment="1">
      <alignment vertical="top" textRotation="90" wrapText="1"/>
    </xf>
    <xf numFmtId="0" fontId="8" fillId="32" borderId="11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textRotation="90"/>
    </xf>
    <xf numFmtId="0" fontId="7" fillId="32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4" fillId="0" borderId="0" xfId="0" applyFont="1" applyAlignment="1">
      <alignment/>
    </xf>
    <xf numFmtId="0" fontId="7" fillId="32" borderId="0" xfId="0" applyFont="1" applyFill="1" applyAlignment="1">
      <alignment textRotation="90"/>
    </xf>
    <xf numFmtId="0" fontId="7" fillId="0" borderId="0" xfId="0" applyFont="1" applyAlignment="1">
      <alignment textRotation="90"/>
    </xf>
    <xf numFmtId="0" fontId="7" fillId="32" borderId="0" xfId="0" applyFont="1" applyFill="1" applyAlignment="1">
      <alignment/>
    </xf>
    <xf numFmtId="0" fontId="9" fillId="0" borderId="10" xfId="0" applyFont="1" applyBorder="1" applyAlignment="1">
      <alignment horizontal="left" vertical="center" textRotation="90"/>
    </xf>
    <xf numFmtId="0" fontId="9" fillId="32" borderId="10" xfId="0" applyFont="1" applyFill="1" applyBorder="1" applyAlignment="1">
      <alignment horizontal="left" vertical="center" textRotation="90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6" fillId="35" borderId="38" xfId="0" applyFont="1" applyFill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7" fillId="36" borderId="10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8" fillId="0" borderId="19" xfId="0" applyFont="1" applyBorder="1" applyAlignment="1">
      <alignment horizontal="right" vertical="center"/>
    </xf>
    <xf numFmtId="0" fontId="2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5" fillId="34" borderId="44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9" fillId="34" borderId="2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6" fillId="34" borderId="22" xfId="0" applyFont="1" applyFill="1" applyBorder="1" applyAlignment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164" fontId="5" fillId="33" borderId="45" xfId="0" applyNumberFormat="1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31" fillId="0" borderId="0" xfId="52" applyFont="1" applyAlignment="1">
      <alignment horizontal="right" vertical="center"/>
      <protection/>
    </xf>
    <xf numFmtId="0" fontId="32" fillId="0" borderId="0" xfId="52" applyFont="1" applyAlignment="1">
      <alignment horizontal="right" vertical="center"/>
      <protection/>
    </xf>
    <xf numFmtId="0" fontId="33" fillId="0" borderId="0" xfId="52" applyFont="1" applyAlignment="1">
      <alignment vertical="center"/>
      <protection/>
    </xf>
    <xf numFmtId="0" fontId="35" fillId="0" borderId="0" xfId="52" applyFont="1" applyAlignment="1">
      <alignment vertical="center"/>
      <protection/>
    </xf>
    <xf numFmtId="0" fontId="36" fillId="0" borderId="0" xfId="52" applyFont="1" applyAlignment="1">
      <alignment vertical="center"/>
      <protection/>
    </xf>
    <xf numFmtId="0" fontId="38" fillId="0" borderId="0" xfId="52" applyFont="1" applyAlignment="1">
      <alignment horizontal="center" vertical="center"/>
      <protection/>
    </xf>
    <xf numFmtId="0" fontId="36" fillId="34" borderId="46" xfId="52" applyFont="1" applyFill="1" applyBorder="1" applyAlignment="1">
      <alignment horizontal="left" vertical="center"/>
      <protection/>
    </xf>
    <xf numFmtId="0" fontId="36" fillId="34" borderId="11" xfId="52" applyFont="1" applyFill="1" applyBorder="1" applyAlignment="1">
      <alignment horizontal="left" vertical="center"/>
      <protection/>
    </xf>
    <xf numFmtId="0" fontId="36" fillId="34" borderId="12" xfId="52" applyFont="1" applyFill="1" applyBorder="1" applyAlignment="1">
      <alignment horizontal="left" vertical="center"/>
      <protection/>
    </xf>
    <xf numFmtId="0" fontId="36" fillId="34" borderId="46" xfId="52" applyFont="1" applyFill="1" applyBorder="1" applyAlignment="1">
      <alignment vertical="center"/>
      <protection/>
    </xf>
    <xf numFmtId="0" fontId="36" fillId="34" borderId="11" xfId="52" applyFont="1" applyFill="1" applyBorder="1" applyAlignment="1">
      <alignment vertical="center"/>
      <protection/>
    </xf>
    <xf numFmtId="0" fontId="36" fillId="34" borderId="12" xfId="52" applyFont="1" applyFill="1" applyBorder="1" applyAlignment="1">
      <alignment vertical="center"/>
      <protection/>
    </xf>
    <xf numFmtId="3" fontId="31" fillId="34" borderId="10" xfId="52" applyNumberFormat="1" applyFont="1" applyFill="1" applyBorder="1" applyAlignment="1">
      <alignment vertical="center"/>
      <protection/>
    </xf>
    <xf numFmtId="0" fontId="40" fillId="34" borderId="10" xfId="52" applyFont="1" applyFill="1" applyBorder="1" applyAlignment="1">
      <alignment vertical="center"/>
      <protection/>
    </xf>
    <xf numFmtId="0" fontId="36" fillId="34" borderId="46" xfId="52" applyFont="1" applyFill="1" applyBorder="1" applyAlignment="1">
      <alignment horizontal="center" vertical="center"/>
      <protection/>
    </xf>
    <xf numFmtId="0" fontId="36" fillId="34" borderId="10" xfId="52" applyFont="1" applyFill="1" applyBorder="1" applyAlignment="1">
      <alignment horizontal="center" vertical="center"/>
      <protection/>
    </xf>
    <xf numFmtId="0" fontId="36" fillId="34" borderId="12" xfId="52" applyFont="1" applyFill="1" applyBorder="1" applyAlignment="1">
      <alignment horizontal="center" vertical="center"/>
      <protection/>
    </xf>
    <xf numFmtId="0" fontId="36" fillId="34" borderId="27" xfId="52" applyFont="1" applyFill="1" applyBorder="1" applyAlignment="1">
      <alignment horizontal="center" vertical="center"/>
      <protection/>
    </xf>
    <xf numFmtId="0" fontId="31" fillId="0" borderId="60" xfId="52" applyFont="1" applyBorder="1" applyAlignment="1">
      <alignment vertical="center"/>
      <protection/>
    </xf>
    <xf numFmtId="0" fontId="31" fillId="0" borderId="11" xfId="52" applyFont="1" applyBorder="1" applyAlignment="1">
      <alignment vertical="center"/>
      <protection/>
    </xf>
    <xf numFmtId="0" fontId="36" fillId="0" borderId="10" xfId="52" applyFont="1" applyBorder="1" applyAlignment="1">
      <alignment vertical="center"/>
      <protection/>
    </xf>
    <xf numFmtId="0" fontId="36" fillId="0" borderId="46" xfId="52" applyFont="1" applyBorder="1" applyAlignment="1">
      <alignment horizontal="center"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36" fillId="0" borderId="27" xfId="52" applyFont="1" applyBorder="1" applyAlignment="1">
      <alignment horizontal="center" vertical="center"/>
      <protection/>
    </xf>
    <xf numFmtId="0" fontId="36" fillId="0" borderId="47" xfId="52" applyFont="1" applyBorder="1" applyAlignment="1">
      <alignment horizontal="center" vertical="center"/>
      <protection/>
    </xf>
    <xf numFmtId="0" fontId="36" fillId="0" borderId="10" xfId="52" applyFont="1" applyBorder="1" applyAlignment="1">
      <alignment horizontal="center" vertical="center"/>
      <protection/>
    </xf>
    <xf numFmtId="2" fontId="36" fillId="0" borderId="46" xfId="52" applyNumberFormat="1" applyFont="1" applyBorder="1" applyAlignment="1">
      <alignment horizontal="center" vertical="center"/>
      <protection/>
    </xf>
    <xf numFmtId="2" fontId="36" fillId="0" borderId="27" xfId="52" applyNumberFormat="1" applyFont="1" applyBorder="1" applyAlignment="1">
      <alignment horizontal="center" vertical="center"/>
      <protection/>
    </xf>
    <xf numFmtId="0" fontId="36" fillId="0" borderId="0" xfId="52" applyFont="1" applyBorder="1" applyAlignment="1">
      <alignment vertical="center"/>
      <protection/>
    </xf>
    <xf numFmtId="0" fontId="36" fillId="0" borderId="60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/>
      <protection/>
    </xf>
    <xf numFmtId="2" fontId="31" fillId="0" borderId="10" xfId="52" applyNumberFormat="1" applyFont="1" applyBorder="1" applyAlignment="1">
      <alignment horizontal="center" vertical="center"/>
      <protection/>
    </xf>
    <xf numFmtId="0" fontId="31" fillId="34" borderId="10" xfId="52" applyFont="1" applyFill="1" applyBorder="1" applyAlignment="1">
      <alignment vertical="center"/>
      <protection/>
    </xf>
    <xf numFmtId="0" fontId="31" fillId="0" borderId="10" xfId="52" applyFont="1" applyFill="1" applyBorder="1" applyAlignment="1">
      <alignment horizontal="center" vertical="center"/>
      <protection/>
    </xf>
    <xf numFmtId="0" fontId="31" fillId="34" borderId="10" xfId="52" applyFont="1" applyFill="1" applyBorder="1" applyAlignment="1">
      <alignment horizontal="center" vertical="center"/>
      <protection/>
    </xf>
    <xf numFmtId="0" fontId="36" fillId="34" borderId="15" xfId="52" applyFont="1" applyFill="1" applyBorder="1" applyAlignment="1">
      <alignment vertical="center"/>
      <protection/>
    </xf>
    <xf numFmtId="0" fontId="36" fillId="34" borderId="0" xfId="52" applyFont="1" applyFill="1" applyBorder="1" applyAlignment="1">
      <alignment vertical="center"/>
      <protection/>
    </xf>
    <xf numFmtId="0" fontId="36" fillId="34" borderId="17" xfId="52" applyFont="1" applyFill="1" applyBorder="1" applyAlignment="1">
      <alignment vertical="center"/>
      <protection/>
    </xf>
    <xf numFmtId="0" fontId="36" fillId="34" borderId="10" xfId="52" applyFont="1" applyFill="1" applyBorder="1" applyAlignment="1">
      <alignment vertical="center"/>
      <protection/>
    </xf>
    <xf numFmtId="0" fontId="36" fillId="0" borderId="61" xfId="52" applyFont="1" applyBorder="1" applyAlignment="1">
      <alignment vertical="center"/>
      <protection/>
    </xf>
    <xf numFmtId="0" fontId="36" fillId="34" borderId="62" xfId="52" applyFont="1" applyFill="1" applyBorder="1" applyAlignment="1">
      <alignment vertical="center"/>
      <protection/>
    </xf>
    <xf numFmtId="0" fontId="40" fillId="0" borderId="0" xfId="52" applyFont="1" applyAlignment="1">
      <alignment vertical="center"/>
      <protection/>
    </xf>
    <xf numFmtId="0" fontId="40" fillId="0" borderId="0" xfId="52" applyFont="1" applyAlignment="1">
      <alignment horizontal="center" vertical="center"/>
      <protection/>
    </xf>
    <xf numFmtId="0" fontId="38" fillId="0" borderId="0" xfId="52" applyFont="1" applyAlignment="1">
      <alignment vertical="center"/>
      <protection/>
    </xf>
    <xf numFmtId="0" fontId="42" fillId="0" borderId="0" xfId="0" applyFont="1" applyBorder="1" applyAlignment="1">
      <alignment horizontal="left" vertical="center"/>
    </xf>
    <xf numFmtId="0" fontId="41" fillId="0" borderId="11" xfId="52" applyFont="1" applyBorder="1" applyAlignment="1">
      <alignment horizontal="left" vertical="center"/>
      <protection/>
    </xf>
    <xf numFmtId="0" fontId="41" fillId="0" borderId="12" xfId="52" applyFont="1" applyBorder="1" applyAlignment="1">
      <alignment horizontal="left" vertical="center"/>
      <protection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44" fillId="0" borderId="47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7" borderId="4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69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5" fillId="37" borderId="39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31" fillId="0" borderId="62" xfId="52" applyNumberFormat="1" applyFont="1" applyBorder="1" applyAlignment="1">
      <alignment horizontal="center" vertical="center"/>
      <protection/>
    </xf>
    <xf numFmtId="0" fontId="43" fillId="36" borderId="47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6" fillId="0" borderId="0" xfId="52" applyFont="1" applyAlignment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1" fillId="0" borderId="62" xfId="52" applyFont="1" applyBorder="1" applyAlignment="1">
      <alignment horizontal="center" vertical="center"/>
      <protection/>
    </xf>
    <xf numFmtId="2" fontId="31" fillId="0" borderId="62" xfId="52" applyNumberFormat="1" applyFont="1" applyBorder="1" applyAlignment="1">
      <alignment horizontal="center" vertical="center"/>
      <protection/>
    </xf>
    <xf numFmtId="2" fontId="36" fillId="0" borderId="71" xfId="52" applyNumberFormat="1" applyFont="1" applyBorder="1" applyAlignment="1">
      <alignment horizontal="center" vertical="center"/>
      <protection/>
    </xf>
    <xf numFmtId="0" fontId="26" fillId="33" borderId="10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19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vertical="center"/>
    </xf>
    <xf numFmtId="0" fontId="5" fillId="33" borderId="72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vertical="center"/>
    </xf>
    <xf numFmtId="0" fontId="5" fillId="33" borderId="72" xfId="0" applyFont="1" applyFill="1" applyBorder="1" applyAlignment="1">
      <alignment vertical="center"/>
    </xf>
    <xf numFmtId="0" fontId="6" fillId="33" borderId="46" xfId="0" applyFont="1" applyFill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/>
    </xf>
    <xf numFmtId="0" fontId="21" fillId="33" borderId="72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26" fillId="33" borderId="27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26" fillId="33" borderId="27" xfId="0" applyFont="1" applyFill="1" applyBorder="1" applyAlignment="1">
      <alignment horizontal="left" vertical="center"/>
    </xf>
    <xf numFmtId="0" fontId="26" fillId="33" borderId="72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0" fontId="26" fillId="0" borderId="72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36" borderId="4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3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3" borderId="77" xfId="0" applyFont="1" applyFill="1" applyBorder="1" applyAlignment="1" applyProtection="1">
      <alignment horizontal="center" vertical="center"/>
      <protection locked="0"/>
    </xf>
    <xf numFmtId="0" fontId="5" fillId="33" borderId="78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80" xfId="0" applyFont="1" applyBorder="1" applyAlignment="1" applyProtection="1">
      <alignment horizontal="center" vertical="center"/>
      <protection locked="0"/>
    </xf>
    <xf numFmtId="0" fontId="23" fillId="0" borderId="81" xfId="0" applyFont="1" applyBorder="1" applyAlignment="1" applyProtection="1">
      <alignment horizontal="center" vertical="center"/>
      <protection locked="0"/>
    </xf>
    <xf numFmtId="0" fontId="23" fillId="0" borderId="82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 applyProtection="1">
      <alignment horizontal="center" vertical="center"/>
      <protection locked="0"/>
    </xf>
    <xf numFmtId="0" fontId="23" fillId="0" borderId="78" xfId="0" applyFont="1" applyBorder="1" applyAlignment="1" applyProtection="1">
      <alignment horizontal="center" vertical="center"/>
      <protection locked="0"/>
    </xf>
    <xf numFmtId="0" fontId="23" fillId="0" borderId="85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7" xfId="0" applyFont="1" applyBorder="1" applyAlignment="1" applyProtection="1">
      <alignment horizontal="center" vertical="center"/>
      <protection locked="0"/>
    </xf>
    <xf numFmtId="0" fontId="23" fillId="0" borderId="8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8" fillId="0" borderId="9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24" fillId="35" borderId="97" xfId="0" applyFont="1" applyFill="1" applyBorder="1" applyAlignment="1">
      <alignment horizontal="center" vertical="center"/>
    </xf>
    <xf numFmtId="0" fontId="24" fillId="35" borderId="98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24" fillId="35" borderId="99" xfId="0" applyFont="1" applyFill="1" applyBorder="1" applyAlignment="1">
      <alignment horizontal="center" vertical="center"/>
    </xf>
    <xf numFmtId="0" fontId="24" fillId="35" borderId="8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24" fillId="0" borderId="100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6" fillId="35" borderId="92" xfId="0" applyFont="1" applyFill="1" applyBorder="1" applyAlignment="1">
      <alignment horizontal="center" vertical="center"/>
    </xf>
    <xf numFmtId="0" fontId="6" fillId="35" borderId="93" xfId="0" applyFont="1" applyFill="1" applyBorder="1" applyAlignment="1">
      <alignment horizontal="center" vertical="center"/>
    </xf>
    <xf numFmtId="0" fontId="6" fillId="35" borderId="94" xfId="0" applyFont="1" applyFill="1" applyBorder="1" applyAlignment="1">
      <alignment horizontal="center" vertical="center"/>
    </xf>
    <xf numFmtId="0" fontId="24" fillId="35" borderId="101" xfId="0" applyFont="1" applyFill="1" applyBorder="1" applyAlignment="1">
      <alignment horizontal="center" vertical="center"/>
    </xf>
    <xf numFmtId="0" fontId="26" fillId="35" borderId="83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24" fillId="0" borderId="103" xfId="0" applyNumberFormat="1" applyFont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textRotation="90" wrapText="1"/>
    </xf>
    <xf numFmtId="0" fontId="6" fillId="0" borderId="106" xfId="0" applyFont="1" applyBorder="1" applyAlignment="1">
      <alignment horizontal="center" vertical="center" textRotation="90" wrapText="1"/>
    </xf>
    <xf numFmtId="0" fontId="6" fillId="0" borderId="91" xfId="0" applyFont="1" applyBorder="1" applyAlignment="1">
      <alignment horizontal="center" vertical="center" textRotation="90" wrapText="1"/>
    </xf>
    <xf numFmtId="0" fontId="24" fillId="35" borderId="107" xfId="0" applyFont="1" applyFill="1" applyBorder="1" applyAlignment="1">
      <alignment horizontal="center" vertical="center"/>
    </xf>
    <xf numFmtId="0" fontId="26" fillId="35" borderId="91" xfId="0" applyFont="1" applyFill="1" applyBorder="1" applyAlignment="1">
      <alignment horizontal="center" vertical="center"/>
    </xf>
    <xf numFmtId="0" fontId="24" fillId="35" borderId="8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26" fillId="35" borderId="8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9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 textRotation="90" wrapText="1"/>
    </xf>
    <xf numFmtId="0" fontId="21" fillId="0" borderId="106" xfId="0" applyFont="1" applyBorder="1" applyAlignment="1">
      <alignment horizontal="center" vertical="center" textRotation="90" wrapText="1"/>
    </xf>
    <xf numFmtId="0" fontId="21" fillId="0" borderId="91" xfId="0" applyFont="1" applyBorder="1" applyAlignment="1">
      <alignment horizontal="center" vertical="center" textRotation="90" wrapText="1"/>
    </xf>
    <xf numFmtId="0" fontId="6" fillId="0" borderId="11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19" fillId="34" borderId="22" xfId="0" applyFont="1" applyFill="1" applyBorder="1" applyAlignment="1">
      <alignment horizontal="left" vertical="center"/>
    </xf>
    <xf numFmtId="0" fontId="24" fillId="0" borderId="112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113" xfId="0" applyFont="1" applyBorder="1" applyAlignment="1">
      <alignment horizontal="left" vertical="center"/>
    </xf>
    <xf numFmtId="0" fontId="19" fillId="0" borderId="90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5" fillId="34" borderId="116" xfId="0" applyFont="1" applyFill="1" applyBorder="1" applyAlignment="1">
      <alignment horizontal="left" vertical="center"/>
    </xf>
    <xf numFmtId="0" fontId="5" fillId="34" borderId="117" xfId="0" applyFont="1" applyFill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4" fillId="0" borderId="112" xfId="0" applyNumberFormat="1" applyFont="1" applyBorder="1" applyAlignment="1">
      <alignment horizontal="center" vertical="center"/>
    </xf>
    <xf numFmtId="0" fontId="24" fillId="0" borderId="98" xfId="0" applyNumberFormat="1" applyFont="1" applyBorder="1" applyAlignment="1">
      <alignment horizontal="center" vertical="center"/>
    </xf>
    <xf numFmtId="164" fontId="24" fillId="0" borderId="10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35" borderId="118" xfId="0" applyFont="1" applyFill="1" applyBorder="1" applyAlignment="1">
      <alignment horizontal="right" vertical="center"/>
    </xf>
    <xf numFmtId="0" fontId="23" fillId="35" borderId="119" xfId="0" applyFont="1" applyFill="1" applyBorder="1" applyAlignment="1">
      <alignment horizontal="right" vertical="center"/>
    </xf>
    <xf numFmtId="0" fontId="23" fillId="35" borderId="19" xfId="0" applyFont="1" applyFill="1" applyBorder="1" applyAlignment="1">
      <alignment horizontal="right" vertical="center"/>
    </xf>
    <xf numFmtId="0" fontId="23" fillId="35" borderId="104" xfId="0" applyFont="1" applyFill="1" applyBorder="1" applyAlignment="1">
      <alignment horizontal="right" vertical="center"/>
    </xf>
    <xf numFmtId="0" fontId="6" fillId="0" borderId="110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114" xfId="0" applyNumberFormat="1" applyFont="1" applyBorder="1" applyAlignment="1">
      <alignment horizontal="center" vertical="center"/>
    </xf>
    <xf numFmtId="0" fontId="6" fillId="0" borderId="11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72" xfId="0" applyFont="1" applyFill="1" applyBorder="1" applyAlignment="1">
      <alignment horizontal="left" vertical="center"/>
    </xf>
    <xf numFmtId="0" fontId="24" fillId="35" borderId="9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left" vertical="center"/>
    </xf>
    <xf numFmtId="0" fontId="5" fillId="33" borderId="76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24" fillId="0" borderId="86" xfId="0" applyNumberFormat="1" applyFont="1" applyBorder="1" applyAlignment="1">
      <alignment horizontal="center" vertical="center"/>
    </xf>
    <xf numFmtId="0" fontId="24" fillId="0" borderId="83" xfId="0" applyNumberFormat="1" applyFont="1" applyBorder="1" applyAlignment="1">
      <alignment horizontal="center" vertical="center"/>
    </xf>
    <xf numFmtId="0" fontId="24" fillId="0" borderId="105" xfId="0" applyNumberFormat="1" applyFont="1" applyBorder="1" applyAlignment="1">
      <alignment horizontal="center" vertical="center"/>
    </xf>
    <xf numFmtId="0" fontId="24" fillId="0" borderId="91" xfId="0" applyNumberFormat="1" applyFont="1" applyBorder="1" applyAlignment="1">
      <alignment horizontal="center" vertical="center"/>
    </xf>
    <xf numFmtId="0" fontId="23" fillId="0" borderId="92" xfId="0" applyFont="1" applyBorder="1" applyAlignment="1" applyProtection="1">
      <alignment horizontal="center" vertical="center"/>
      <protection locked="0"/>
    </xf>
    <xf numFmtId="0" fontId="23" fillId="0" borderId="93" xfId="0" applyFont="1" applyBorder="1" applyAlignment="1" applyProtection="1">
      <alignment horizontal="center" vertical="center"/>
      <protection locked="0"/>
    </xf>
    <xf numFmtId="0" fontId="23" fillId="0" borderId="94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8" fillId="0" borderId="4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34" fillId="0" borderId="0" xfId="52" applyFont="1" applyAlignment="1">
      <alignment horizontal="right" vertical="center" wrapText="1"/>
      <protection/>
    </xf>
    <xf numFmtId="0" fontId="36" fillId="34" borderId="46" xfId="52" applyFont="1" applyFill="1" applyBorder="1" applyAlignment="1">
      <alignment horizontal="left" vertical="center"/>
      <protection/>
    </xf>
    <xf numFmtId="0" fontId="36" fillId="34" borderId="11" xfId="52" applyFont="1" applyFill="1" applyBorder="1" applyAlignment="1">
      <alignment horizontal="left" vertical="center"/>
      <protection/>
    </xf>
    <xf numFmtId="0" fontId="36" fillId="34" borderId="12" xfId="52" applyFont="1" applyFill="1" applyBorder="1" applyAlignment="1">
      <alignment horizontal="left" vertical="center"/>
      <protection/>
    </xf>
    <xf numFmtId="0" fontId="39" fillId="34" borderId="46" xfId="52" applyFont="1" applyFill="1" applyBorder="1" applyAlignment="1">
      <alignment horizontal="center" vertical="center"/>
      <protection/>
    </xf>
    <xf numFmtId="0" fontId="39" fillId="34" borderId="11" xfId="52" applyFont="1" applyFill="1" applyBorder="1" applyAlignment="1">
      <alignment horizontal="center" vertical="center"/>
      <protection/>
    </xf>
    <xf numFmtId="0" fontId="39" fillId="34" borderId="12" xfId="52" applyFont="1" applyFill="1" applyBorder="1" applyAlignment="1">
      <alignment horizontal="center" vertical="center"/>
      <protection/>
    </xf>
    <xf numFmtId="0" fontId="31" fillId="0" borderId="46" xfId="52" applyFont="1" applyBorder="1" applyAlignment="1">
      <alignment horizontal="left" vertical="center"/>
      <protection/>
    </xf>
    <xf numFmtId="0" fontId="31" fillId="0" borderId="11" xfId="52" applyFont="1" applyBorder="1" applyAlignment="1">
      <alignment horizontal="left" vertical="center"/>
      <protection/>
    </xf>
    <xf numFmtId="0" fontId="31" fillId="0" borderId="12" xfId="52" applyFont="1" applyBorder="1" applyAlignment="1">
      <alignment horizontal="left" vertical="center"/>
      <protection/>
    </xf>
    <xf numFmtId="0" fontId="36" fillId="34" borderId="46" xfId="52" applyFont="1" applyFill="1" applyBorder="1" applyAlignment="1">
      <alignment horizontal="left" vertical="center" wrapText="1"/>
      <protection/>
    </xf>
    <xf numFmtId="0" fontId="36" fillId="34" borderId="11" xfId="52" applyFont="1" applyFill="1" applyBorder="1" applyAlignment="1">
      <alignment horizontal="left" vertical="center" wrapText="1"/>
      <protection/>
    </xf>
    <xf numFmtId="0" fontId="36" fillId="34" borderId="12" xfId="52" applyFont="1" applyFill="1" applyBorder="1" applyAlignment="1">
      <alignment horizontal="left" vertical="center" wrapText="1"/>
      <protection/>
    </xf>
    <xf numFmtId="0" fontId="41" fillId="0" borderId="46" xfId="52" applyFont="1" applyBorder="1" applyAlignment="1">
      <alignment horizontal="left" vertical="center"/>
      <protection/>
    </xf>
    <xf numFmtId="0" fontId="41" fillId="0" borderId="11" xfId="52" applyFont="1" applyBorder="1" applyAlignment="1">
      <alignment horizontal="left" vertical="center"/>
      <protection/>
    </xf>
    <xf numFmtId="0" fontId="41" fillId="0" borderId="12" xfId="52" applyFont="1" applyBorder="1" applyAlignment="1">
      <alignment horizontal="left" vertical="center"/>
      <protection/>
    </xf>
    <xf numFmtId="0" fontId="31" fillId="0" borderId="92" xfId="52" applyFont="1" applyBorder="1" applyAlignment="1">
      <alignment horizontal="left" vertical="center" wrapText="1"/>
      <protection/>
    </xf>
    <xf numFmtId="0" fontId="31" fillId="0" borderId="93" xfId="52" applyFont="1" applyBorder="1" applyAlignment="1">
      <alignment horizontal="left" vertical="center" wrapText="1"/>
      <protection/>
    </xf>
    <xf numFmtId="0" fontId="31" fillId="0" borderId="120" xfId="52" applyFont="1" applyBorder="1" applyAlignment="1">
      <alignment horizontal="left" vertical="center" wrapText="1"/>
      <protection/>
    </xf>
    <xf numFmtId="0" fontId="36" fillId="0" borderId="10" xfId="52" applyFont="1" applyBorder="1" applyAlignment="1">
      <alignment vertical="center" wrapText="1"/>
      <protection/>
    </xf>
    <xf numFmtId="0" fontId="31" fillId="0" borderId="60" xfId="52" applyFont="1" applyBorder="1" applyAlignment="1">
      <alignment horizontal="left" vertical="center"/>
      <protection/>
    </xf>
    <xf numFmtId="0" fontId="31" fillId="0" borderId="47" xfId="52" applyFont="1" applyBorder="1" applyAlignment="1">
      <alignment horizontal="left" vertical="center"/>
      <protection/>
    </xf>
    <xf numFmtId="0" fontId="31" fillId="0" borderId="10" xfId="52" applyFont="1" applyBorder="1" applyAlignment="1">
      <alignment horizontal="left" vertical="center"/>
      <protection/>
    </xf>
    <xf numFmtId="0" fontId="36" fillId="34" borderId="60" xfId="52" applyFont="1" applyFill="1" applyBorder="1" applyAlignment="1">
      <alignment horizontal="center" vertical="center"/>
      <protection/>
    </xf>
    <xf numFmtId="0" fontId="36" fillId="34" borderId="11" xfId="52" applyFont="1" applyFill="1" applyBorder="1" applyAlignment="1">
      <alignment horizontal="center" vertical="center"/>
      <protection/>
    </xf>
    <xf numFmtId="0" fontId="36" fillId="34" borderId="108" xfId="52" applyFont="1" applyFill="1" applyBorder="1" applyAlignment="1">
      <alignment horizontal="center" vertical="center"/>
      <protection/>
    </xf>
    <xf numFmtId="0" fontId="36" fillId="34" borderId="0" xfId="52" applyFont="1" applyFill="1" applyBorder="1" applyAlignment="1">
      <alignment horizontal="left" vertical="center"/>
      <protection/>
    </xf>
    <xf numFmtId="0" fontId="31" fillId="0" borderId="0" xfId="52" applyFont="1" applyAlignment="1">
      <alignment horizontal="right" vertical="center"/>
      <protection/>
    </xf>
    <xf numFmtId="0" fontId="32" fillId="0" borderId="0" xfId="52" applyFont="1" applyAlignment="1">
      <alignment horizontal="right" vertical="center"/>
      <protection/>
    </xf>
    <xf numFmtId="0" fontId="36" fillId="0" borderId="11" xfId="52" applyFont="1" applyBorder="1" applyAlignment="1">
      <alignment horizontal="left" vertical="center"/>
      <protection/>
    </xf>
    <xf numFmtId="0" fontId="37" fillId="0" borderId="0" xfId="52" applyFont="1" applyAlignment="1">
      <alignment horizontal="center" vertical="center"/>
      <protection/>
    </xf>
    <xf numFmtId="0" fontId="36" fillId="0" borderId="10" xfId="52" applyFont="1" applyBorder="1" applyAlignment="1">
      <alignment vertical="center"/>
      <protection/>
    </xf>
    <xf numFmtId="0" fontId="36" fillId="0" borderId="46" xfId="52" applyFont="1" applyBorder="1" applyAlignment="1">
      <alignment vertical="center" wrapText="1"/>
      <protection/>
    </xf>
    <xf numFmtId="0" fontId="36" fillId="0" borderId="11" xfId="52" applyFont="1" applyBorder="1" applyAlignment="1">
      <alignment vertical="center" wrapText="1"/>
      <protection/>
    </xf>
    <xf numFmtId="0" fontId="36" fillId="0" borderId="12" xfId="52" applyFont="1" applyBorder="1" applyAlignment="1">
      <alignment vertical="center" wrapText="1"/>
      <protection/>
    </xf>
    <xf numFmtId="0" fontId="36" fillId="34" borderId="70" xfId="52" applyFont="1" applyFill="1" applyBorder="1" applyAlignment="1">
      <alignment horizontal="center" vertical="center"/>
      <protection/>
    </xf>
    <xf numFmtId="0" fontId="36" fillId="34" borderId="88" xfId="52" applyFont="1" applyFill="1" applyBorder="1" applyAlignment="1">
      <alignment horizontal="center" vertical="center"/>
      <protection/>
    </xf>
    <xf numFmtId="0" fontId="36" fillId="34" borderId="65" xfId="52" applyFont="1" applyFill="1" applyBorder="1" applyAlignment="1">
      <alignment horizontal="center" vertical="center"/>
      <protection/>
    </xf>
    <xf numFmtId="0" fontId="36" fillId="34" borderId="81" xfId="52" applyFont="1" applyFill="1" applyBorder="1" applyAlignment="1">
      <alignment horizontal="center" vertical="center"/>
      <protection/>
    </xf>
    <xf numFmtId="0" fontId="36" fillId="34" borderId="68" xfId="52" applyFont="1" applyFill="1" applyBorder="1" applyAlignment="1">
      <alignment horizontal="center" vertical="center"/>
      <protection/>
    </xf>
    <xf numFmtId="0" fontId="36" fillId="34" borderId="75" xfId="52" applyFont="1" applyFill="1" applyBorder="1" applyAlignment="1">
      <alignment horizontal="center" vertical="center"/>
      <protection/>
    </xf>
    <xf numFmtId="0" fontId="36" fillId="34" borderId="121" xfId="52" applyFont="1" applyFill="1" applyBorder="1" applyAlignment="1">
      <alignment horizontal="center" vertical="center"/>
      <protection/>
    </xf>
    <xf numFmtId="0" fontId="36" fillId="34" borderId="122" xfId="52" applyFont="1" applyFill="1" applyBorder="1" applyAlignment="1">
      <alignment horizontal="center" vertical="center"/>
      <protection/>
    </xf>
    <xf numFmtId="0" fontId="31" fillId="34" borderId="84" xfId="52" applyFont="1" applyFill="1" applyBorder="1" applyAlignment="1">
      <alignment horizontal="center" vertical="center"/>
      <protection/>
    </xf>
    <xf numFmtId="0" fontId="31" fillId="34" borderId="78" xfId="52" applyFont="1" applyFill="1" applyBorder="1" applyAlignment="1">
      <alignment horizontal="center" vertical="center"/>
      <protection/>
    </xf>
    <xf numFmtId="0" fontId="31" fillId="34" borderId="85" xfId="52" applyFont="1" applyFill="1" applyBorder="1" applyAlignment="1">
      <alignment horizontal="center" vertical="center"/>
      <protection/>
    </xf>
    <xf numFmtId="0" fontId="36" fillId="34" borderId="46" xfId="52" applyFont="1" applyFill="1" applyBorder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40" fillId="0" borderId="0" xfId="52" applyFont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36" fillId="34" borderId="69" xfId="52" applyFont="1" applyFill="1" applyBorder="1" applyAlignment="1">
      <alignment horizontal="center" vertical="center"/>
      <protection/>
    </xf>
    <xf numFmtId="0" fontId="36" fillId="34" borderId="53" xfId="52" applyFont="1" applyFill="1" applyBorder="1" applyAlignment="1">
      <alignment horizontal="center" vertical="center"/>
      <protection/>
    </xf>
    <xf numFmtId="0" fontId="36" fillId="34" borderId="24" xfId="52" applyFont="1" applyFill="1" applyBorder="1" applyAlignment="1">
      <alignment horizontal="center" vertical="center"/>
      <protection/>
    </xf>
    <xf numFmtId="0" fontId="31" fillId="34" borderId="60" xfId="52" applyFont="1" applyFill="1" applyBorder="1" applyAlignment="1">
      <alignment horizontal="center" vertical="center"/>
      <protection/>
    </xf>
    <xf numFmtId="0" fontId="31" fillId="34" borderId="11" xfId="52" applyFont="1" applyFill="1" applyBorder="1" applyAlignment="1">
      <alignment horizontal="center" vertical="center"/>
      <protection/>
    </xf>
    <xf numFmtId="0" fontId="31" fillId="34" borderId="108" xfId="52" applyFont="1" applyFill="1" applyBorder="1" applyAlignment="1">
      <alignment horizontal="center" vertical="center"/>
      <protection/>
    </xf>
    <xf numFmtId="0" fontId="40" fillId="0" borderId="0" xfId="52" applyFont="1" applyAlignment="1">
      <alignment horizontal="righ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</xdr:colOff>
      <xdr:row>150</xdr:row>
      <xdr:rowOff>190500</xdr:rowOff>
    </xdr:from>
    <xdr:to>
      <xdr:col>37</xdr:col>
      <xdr:colOff>123825</xdr:colOff>
      <xdr:row>150</xdr:row>
      <xdr:rowOff>190500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9431000" y="301752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228</xdr:row>
      <xdr:rowOff>9525</xdr:rowOff>
    </xdr:from>
    <xdr:to>
      <xdr:col>37</xdr:col>
      <xdr:colOff>123825</xdr:colOff>
      <xdr:row>228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9431000" y="460629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228</xdr:row>
      <xdr:rowOff>9525</xdr:rowOff>
    </xdr:from>
    <xdr:to>
      <xdr:col>37</xdr:col>
      <xdr:colOff>123825</xdr:colOff>
      <xdr:row>228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9431000" y="460629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151</xdr:row>
      <xdr:rowOff>0</xdr:rowOff>
    </xdr:from>
    <xdr:to>
      <xdr:col>37</xdr:col>
      <xdr:colOff>123825</xdr:colOff>
      <xdr:row>151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9431000" y="301752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150</xdr:row>
      <xdr:rowOff>180975</xdr:rowOff>
    </xdr:from>
    <xdr:to>
      <xdr:col>37</xdr:col>
      <xdr:colOff>123825</xdr:colOff>
      <xdr:row>150</xdr:row>
      <xdr:rowOff>180975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431000" y="301656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150</xdr:row>
      <xdr:rowOff>190500</xdr:rowOff>
    </xdr:from>
    <xdr:to>
      <xdr:col>37</xdr:col>
      <xdr:colOff>123825</xdr:colOff>
      <xdr:row>150</xdr:row>
      <xdr:rowOff>190500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9431000" y="301752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151</xdr:row>
      <xdr:rowOff>0</xdr:rowOff>
    </xdr:from>
    <xdr:to>
      <xdr:col>37</xdr:col>
      <xdr:colOff>123825</xdr:colOff>
      <xdr:row>151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9431000" y="301752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150</xdr:row>
      <xdr:rowOff>180975</xdr:rowOff>
    </xdr:from>
    <xdr:to>
      <xdr:col>37</xdr:col>
      <xdr:colOff>123825</xdr:colOff>
      <xdr:row>150</xdr:row>
      <xdr:rowOff>180975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9431000" y="301656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150</xdr:row>
      <xdr:rowOff>190500</xdr:rowOff>
    </xdr:from>
    <xdr:to>
      <xdr:col>37</xdr:col>
      <xdr:colOff>123825</xdr:colOff>
      <xdr:row>150</xdr:row>
      <xdr:rowOff>190500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19431000" y="301752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37</xdr:col>
      <xdr:colOff>28575</xdr:colOff>
      <xdr:row>150</xdr:row>
      <xdr:rowOff>190500</xdr:rowOff>
    </xdr:from>
    <xdr:to>
      <xdr:col>37</xdr:col>
      <xdr:colOff>123825</xdr:colOff>
      <xdr:row>150</xdr:row>
      <xdr:rowOff>190500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19431000" y="301752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114300</xdr:colOff>
      <xdr:row>0</xdr:row>
      <xdr:rowOff>104775</xdr:rowOff>
    </xdr:from>
    <xdr:to>
      <xdr:col>1</xdr:col>
      <xdr:colOff>209550</xdr:colOff>
      <xdr:row>1</xdr:row>
      <xdr:rowOff>228600</xdr:rowOff>
    </xdr:to>
    <xdr:pic>
      <xdr:nvPicPr>
        <xdr:cNvPr id="1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44</xdr:row>
      <xdr:rowOff>104775</xdr:rowOff>
    </xdr:from>
    <xdr:to>
      <xdr:col>1</xdr:col>
      <xdr:colOff>161925</xdr:colOff>
      <xdr:row>45</xdr:row>
      <xdr:rowOff>190500</xdr:rowOff>
    </xdr:to>
    <xdr:pic>
      <xdr:nvPicPr>
        <xdr:cNvPr id="1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848725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92</xdr:row>
      <xdr:rowOff>104775</xdr:rowOff>
    </xdr:from>
    <xdr:to>
      <xdr:col>1</xdr:col>
      <xdr:colOff>104775</xdr:colOff>
      <xdr:row>93</xdr:row>
      <xdr:rowOff>133350</xdr:rowOff>
    </xdr:to>
    <xdr:pic>
      <xdr:nvPicPr>
        <xdr:cNvPr id="1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3070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151</xdr:row>
      <xdr:rowOff>123825</xdr:rowOff>
    </xdr:from>
    <xdr:to>
      <xdr:col>1</xdr:col>
      <xdr:colOff>257175</xdr:colOff>
      <xdr:row>152</xdr:row>
      <xdr:rowOff>266700</xdr:rowOff>
    </xdr:to>
    <xdr:pic>
      <xdr:nvPicPr>
        <xdr:cNvPr id="1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299025"/>
          <a:ext cx="619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202</xdr:row>
      <xdr:rowOff>104775</xdr:rowOff>
    </xdr:from>
    <xdr:to>
      <xdr:col>1</xdr:col>
      <xdr:colOff>152400</xdr:colOff>
      <xdr:row>203</xdr:row>
      <xdr:rowOff>152400</xdr:rowOff>
    </xdr:to>
    <xdr:pic>
      <xdr:nvPicPr>
        <xdr:cNvPr id="1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055745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314325</xdr:colOff>
      <xdr:row>1</xdr:row>
      <xdr:rowOff>38100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98</xdr:row>
      <xdr:rowOff>0</xdr:rowOff>
    </xdr:from>
    <xdr:to>
      <xdr:col>4</xdr:col>
      <xdr:colOff>123825</xdr:colOff>
      <xdr:row>98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276975" y="200310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4</xdr:col>
      <xdr:colOff>28575</xdr:colOff>
      <xdr:row>138</xdr:row>
      <xdr:rowOff>0</xdr:rowOff>
    </xdr:from>
    <xdr:to>
      <xdr:col>4</xdr:col>
      <xdr:colOff>123825</xdr:colOff>
      <xdr:row>138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276975" y="2808922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4</xdr:col>
      <xdr:colOff>28575</xdr:colOff>
      <xdr:row>129</xdr:row>
      <xdr:rowOff>0</xdr:rowOff>
    </xdr:from>
    <xdr:to>
      <xdr:col>4</xdr:col>
      <xdr:colOff>123825</xdr:colOff>
      <xdr:row>129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276975" y="262890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4</xdr:col>
      <xdr:colOff>28575</xdr:colOff>
      <xdr:row>129</xdr:row>
      <xdr:rowOff>0</xdr:rowOff>
    </xdr:from>
    <xdr:to>
      <xdr:col>4</xdr:col>
      <xdr:colOff>123825</xdr:colOff>
      <xdr:row>129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276975" y="262890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466725</xdr:colOff>
      <xdr:row>1</xdr:row>
      <xdr:rowOff>228600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66675</xdr:rowOff>
    </xdr:from>
    <xdr:to>
      <xdr:col>4</xdr:col>
      <xdr:colOff>352425</xdr:colOff>
      <xdr:row>7</xdr:row>
      <xdr:rowOff>304800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7049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2"/>
  <sheetViews>
    <sheetView tabSelected="1" view="pageBreakPreview" zoomScale="106" zoomScaleNormal="50" zoomScaleSheetLayoutView="106" zoomScalePageLayoutView="0" workbookViewId="0" topLeftCell="A1">
      <selection activeCell="AQ1" sqref="AQ1:BM16384"/>
    </sheetView>
  </sheetViews>
  <sheetFormatPr defaultColWidth="9.00390625" defaultRowHeight="12.75"/>
  <cols>
    <col min="1" max="1" width="6.625" style="36" customWidth="1"/>
    <col min="2" max="2" width="9.125" style="36" customWidth="1"/>
    <col min="3" max="3" width="57.875" style="36" customWidth="1"/>
    <col min="4" max="5" width="5.75390625" style="36" customWidth="1"/>
    <col min="6" max="6" width="7.25390625" style="36" customWidth="1"/>
    <col min="7" max="11" width="7.75390625" style="36" customWidth="1"/>
    <col min="12" max="39" width="4.75390625" style="36" customWidth="1"/>
    <col min="40" max="16384" width="9.125" style="36" customWidth="1"/>
  </cols>
  <sheetData>
    <row r="1" spans="1:39" ht="24.75" customHeight="1">
      <c r="A1" s="485"/>
      <c r="B1" s="486"/>
      <c r="C1" s="487"/>
      <c r="D1" s="407" t="s">
        <v>390</v>
      </c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9"/>
      <c r="Y1" s="409"/>
      <c r="Z1" s="409"/>
      <c r="AA1" s="410"/>
      <c r="AB1" s="395" t="s">
        <v>102</v>
      </c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7"/>
    </row>
    <row r="2" spans="1:39" ht="24.75" customHeight="1">
      <c r="A2" s="384" t="s">
        <v>186</v>
      </c>
      <c r="B2" s="416"/>
      <c r="C2" s="484"/>
      <c r="D2" s="411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3"/>
      <c r="Y2" s="413"/>
      <c r="Z2" s="413"/>
      <c r="AA2" s="414"/>
      <c r="AB2" s="384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6"/>
    </row>
    <row r="3" spans="1:39" ht="18" customHeight="1">
      <c r="A3" s="37"/>
      <c r="B3" s="38"/>
      <c r="C3" s="39"/>
      <c r="D3" s="45" t="s">
        <v>363</v>
      </c>
      <c r="E3" s="40"/>
      <c r="F3" s="40"/>
      <c r="G3" s="40"/>
      <c r="H3" s="40"/>
      <c r="I3" s="46" t="s">
        <v>364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  <c r="Y3" s="41"/>
      <c r="Z3" s="41"/>
      <c r="AA3" s="41"/>
      <c r="AB3" s="37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</row>
    <row r="4" spans="1:39" ht="18" customHeight="1">
      <c r="A4" s="384"/>
      <c r="B4" s="416"/>
      <c r="C4" s="484"/>
      <c r="D4" s="45" t="s">
        <v>169</v>
      </c>
      <c r="E4" s="43"/>
      <c r="F4" s="43"/>
      <c r="G4" s="43"/>
      <c r="H4" s="43"/>
      <c r="I4" s="46" t="s">
        <v>365</v>
      </c>
      <c r="J4" s="47"/>
      <c r="K4" s="43"/>
      <c r="L4" s="46"/>
      <c r="M4" s="46"/>
      <c r="N4" s="46"/>
      <c r="O4" s="46"/>
      <c r="P4" s="46"/>
      <c r="Q4" s="46"/>
      <c r="R4" s="46"/>
      <c r="S4" s="46"/>
      <c r="T4" s="46"/>
      <c r="U4" s="46"/>
      <c r="V4" s="45"/>
      <c r="W4" s="45"/>
      <c r="X4" s="47"/>
      <c r="Y4" s="45"/>
      <c r="Z4" s="45"/>
      <c r="AA4" s="45"/>
      <c r="AB4" s="401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3"/>
    </row>
    <row r="5" spans="1:39" ht="18" customHeight="1">
      <c r="A5" s="415" t="s">
        <v>164</v>
      </c>
      <c r="B5" s="416"/>
      <c r="C5" s="484"/>
      <c r="D5" s="45" t="s">
        <v>168</v>
      </c>
      <c r="E5" s="43"/>
      <c r="F5" s="43"/>
      <c r="G5" s="45"/>
      <c r="H5" s="45"/>
      <c r="I5" s="46" t="s">
        <v>184</v>
      </c>
      <c r="J5" s="47"/>
      <c r="K5" s="46"/>
      <c r="L5" s="46"/>
      <c r="M5" s="50"/>
      <c r="N5" s="43"/>
      <c r="O5" s="46"/>
      <c r="P5" s="46"/>
      <c r="Q5" s="46"/>
      <c r="R5" s="46"/>
      <c r="S5" s="46"/>
      <c r="T5" s="46"/>
      <c r="U5" s="46"/>
      <c r="V5" s="45"/>
      <c r="W5" s="45"/>
      <c r="X5" s="47"/>
      <c r="Y5" s="48"/>
      <c r="Z5" s="48"/>
      <c r="AA5" s="48"/>
      <c r="AB5" s="401" t="s">
        <v>104</v>
      </c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3"/>
    </row>
    <row r="6" spans="1:39" ht="18" customHeight="1">
      <c r="A6" s="401" t="s">
        <v>159</v>
      </c>
      <c r="B6" s="402"/>
      <c r="C6" s="488"/>
      <c r="D6" s="45" t="s">
        <v>103</v>
      </c>
      <c r="E6" s="45"/>
      <c r="F6" s="45"/>
      <c r="G6" s="45"/>
      <c r="H6" s="45"/>
      <c r="I6" s="46" t="s">
        <v>189</v>
      </c>
      <c r="J6" s="47"/>
      <c r="K6" s="46"/>
      <c r="L6" s="46"/>
      <c r="M6" s="46"/>
      <c r="N6" s="43"/>
      <c r="O6" s="46"/>
      <c r="P6" s="46"/>
      <c r="Q6" s="46"/>
      <c r="R6" s="46"/>
      <c r="S6" s="46"/>
      <c r="T6" s="46"/>
      <c r="U6" s="46"/>
      <c r="V6" s="45"/>
      <c r="W6" s="45"/>
      <c r="X6" s="47"/>
      <c r="Y6" s="48"/>
      <c r="Z6" s="48"/>
      <c r="AA6" s="48"/>
      <c r="AB6" s="401" t="s">
        <v>106</v>
      </c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3"/>
    </row>
    <row r="7" spans="1:39" ht="18" customHeight="1">
      <c r="A7" s="415" t="s">
        <v>160</v>
      </c>
      <c r="B7" s="416"/>
      <c r="C7" s="484"/>
      <c r="D7" s="51" t="s">
        <v>105</v>
      </c>
      <c r="E7" s="45"/>
      <c r="F7" s="45"/>
      <c r="G7" s="45"/>
      <c r="H7" s="45"/>
      <c r="I7" s="46" t="s">
        <v>64</v>
      </c>
      <c r="J7" s="4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5"/>
      <c r="W7" s="45"/>
      <c r="X7" s="47"/>
      <c r="Y7" s="45"/>
      <c r="Z7" s="45"/>
      <c r="AA7" s="45"/>
      <c r="AB7" s="415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7"/>
    </row>
    <row r="8" spans="1:39" ht="18" customHeight="1">
      <c r="A8" s="49"/>
      <c r="B8" s="38"/>
      <c r="C8" s="39"/>
      <c r="D8" s="51"/>
      <c r="E8" s="45"/>
      <c r="F8" s="45"/>
      <c r="G8" s="45"/>
      <c r="H8" s="45"/>
      <c r="I8" s="46" t="s">
        <v>65</v>
      </c>
      <c r="J8" s="47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5"/>
      <c r="W8" s="45"/>
      <c r="X8" s="47"/>
      <c r="Y8" s="45"/>
      <c r="Z8" s="45"/>
      <c r="AA8" s="45"/>
      <c r="AB8" s="4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52"/>
    </row>
    <row r="9" spans="1:39" ht="18" customHeight="1" thickBot="1">
      <c r="A9" s="458"/>
      <c r="B9" s="459"/>
      <c r="C9" s="460"/>
      <c r="D9" s="54"/>
      <c r="E9" s="55"/>
      <c r="F9" s="55"/>
      <c r="G9" s="55"/>
      <c r="H9" s="55"/>
      <c r="I9" s="55"/>
      <c r="J9" s="5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57"/>
      <c r="X9" s="55"/>
      <c r="Y9" s="53"/>
      <c r="Z9" s="53"/>
      <c r="AA9" s="53"/>
      <c r="AB9" s="404" t="s">
        <v>366</v>
      </c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6"/>
    </row>
    <row r="10" spans="1:39" ht="6" customHeight="1" thickBot="1">
      <c r="A10" s="5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59"/>
      <c r="AM10" s="60"/>
    </row>
    <row r="11" spans="1:39" ht="12.75" customHeight="1">
      <c r="A11" s="489" t="s">
        <v>107</v>
      </c>
      <c r="B11" s="492" t="s">
        <v>395</v>
      </c>
      <c r="C11" s="423"/>
      <c r="D11" s="422" t="s">
        <v>109</v>
      </c>
      <c r="E11" s="423"/>
      <c r="F11" s="424"/>
      <c r="G11" s="455" t="s">
        <v>110</v>
      </c>
      <c r="H11" s="432"/>
      <c r="I11" s="432"/>
      <c r="J11" s="432"/>
      <c r="K11" s="432"/>
      <c r="L11" s="455" t="s">
        <v>111</v>
      </c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56"/>
    </row>
    <row r="12" spans="1:39" ht="12.75" customHeight="1">
      <c r="A12" s="490"/>
      <c r="B12" s="493"/>
      <c r="C12" s="426"/>
      <c r="D12" s="425"/>
      <c r="E12" s="426"/>
      <c r="F12" s="427"/>
      <c r="G12" s="513" t="s">
        <v>112</v>
      </c>
      <c r="H12" s="441" t="s">
        <v>113</v>
      </c>
      <c r="I12" s="441"/>
      <c r="J12" s="441"/>
      <c r="K12" s="451"/>
      <c r="L12" s="398" t="s">
        <v>374</v>
      </c>
      <c r="M12" s="399"/>
      <c r="N12" s="399"/>
      <c r="O12" s="400"/>
      <c r="P12" s="398" t="s">
        <v>375</v>
      </c>
      <c r="Q12" s="399"/>
      <c r="R12" s="399"/>
      <c r="S12" s="400"/>
      <c r="T12" s="398" t="s">
        <v>376</v>
      </c>
      <c r="U12" s="399"/>
      <c r="V12" s="399"/>
      <c r="W12" s="400"/>
      <c r="X12" s="398" t="s">
        <v>377</v>
      </c>
      <c r="Y12" s="399"/>
      <c r="Z12" s="399"/>
      <c r="AA12" s="400"/>
      <c r="AB12" s="398" t="s">
        <v>378</v>
      </c>
      <c r="AC12" s="399"/>
      <c r="AD12" s="399"/>
      <c r="AE12" s="400"/>
      <c r="AF12" s="398" t="s">
        <v>379</v>
      </c>
      <c r="AG12" s="399"/>
      <c r="AH12" s="399"/>
      <c r="AI12" s="400"/>
      <c r="AJ12" s="398" t="s">
        <v>380</v>
      </c>
      <c r="AK12" s="399"/>
      <c r="AL12" s="399"/>
      <c r="AM12" s="400"/>
    </row>
    <row r="13" spans="1:39" ht="12.75" customHeight="1">
      <c r="A13" s="490"/>
      <c r="B13" s="493"/>
      <c r="C13" s="426"/>
      <c r="D13" s="434" t="s">
        <v>114</v>
      </c>
      <c r="E13" s="467" t="s">
        <v>115</v>
      </c>
      <c r="F13" s="377" t="s">
        <v>163</v>
      </c>
      <c r="G13" s="514"/>
      <c r="H13" s="441" t="s">
        <v>116</v>
      </c>
      <c r="I13" s="441" t="s">
        <v>117</v>
      </c>
      <c r="J13" s="441" t="s">
        <v>118</v>
      </c>
      <c r="K13" s="451" t="s">
        <v>156</v>
      </c>
      <c r="L13" s="470" t="s">
        <v>367</v>
      </c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2"/>
    </row>
    <row r="14" spans="1:39" ht="12.75" customHeight="1">
      <c r="A14" s="490"/>
      <c r="B14" s="493"/>
      <c r="C14" s="426"/>
      <c r="D14" s="434"/>
      <c r="E14" s="468"/>
      <c r="F14" s="443"/>
      <c r="G14" s="514"/>
      <c r="H14" s="441"/>
      <c r="I14" s="441"/>
      <c r="J14" s="441"/>
      <c r="K14" s="451"/>
      <c r="L14" s="420" t="s">
        <v>116</v>
      </c>
      <c r="M14" s="418" t="s">
        <v>117</v>
      </c>
      <c r="N14" s="382" t="s">
        <v>119</v>
      </c>
      <c r="O14" s="377" t="s">
        <v>161</v>
      </c>
      <c r="P14" s="420" t="s">
        <v>116</v>
      </c>
      <c r="Q14" s="418" t="s">
        <v>117</v>
      </c>
      <c r="R14" s="382" t="s">
        <v>119</v>
      </c>
      <c r="S14" s="377" t="s">
        <v>161</v>
      </c>
      <c r="T14" s="420" t="s">
        <v>116</v>
      </c>
      <c r="U14" s="418" t="s">
        <v>117</v>
      </c>
      <c r="V14" s="382" t="s">
        <v>119</v>
      </c>
      <c r="W14" s="377" t="s">
        <v>161</v>
      </c>
      <c r="X14" s="420" t="s">
        <v>116</v>
      </c>
      <c r="Y14" s="418" t="s">
        <v>117</v>
      </c>
      <c r="Z14" s="382" t="s">
        <v>119</v>
      </c>
      <c r="AA14" s="377" t="s">
        <v>161</v>
      </c>
      <c r="AB14" s="420" t="s">
        <v>116</v>
      </c>
      <c r="AC14" s="418" t="s">
        <v>117</v>
      </c>
      <c r="AD14" s="382" t="s">
        <v>119</v>
      </c>
      <c r="AE14" s="377" t="s">
        <v>161</v>
      </c>
      <c r="AF14" s="420" t="s">
        <v>116</v>
      </c>
      <c r="AG14" s="418" t="s">
        <v>117</v>
      </c>
      <c r="AH14" s="382" t="s">
        <v>119</v>
      </c>
      <c r="AI14" s="377" t="s">
        <v>161</v>
      </c>
      <c r="AJ14" s="420" t="s">
        <v>116</v>
      </c>
      <c r="AK14" s="418" t="s">
        <v>117</v>
      </c>
      <c r="AL14" s="382" t="s">
        <v>119</v>
      </c>
      <c r="AM14" s="377" t="s">
        <v>161</v>
      </c>
    </row>
    <row r="15" spans="1:39" ht="13.5" customHeight="1" thickBot="1">
      <c r="A15" s="491"/>
      <c r="B15" s="494"/>
      <c r="C15" s="483"/>
      <c r="D15" s="435"/>
      <c r="E15" s="469"/>
      <c r="F15" s="378"/>
      <c r="G15" s="515"/>
      <c r="H15" s="442"/>
      <c r="I15" s="442"/>
      <c r="J15" s="442"/>
      <c r="K15" s="452"/>
      <c r="L15" s="421"/>
      <c r="M15" s="419"/>
      <c r="N15" s="383"/>
      <c r="O15" s="378"/>
      <c r="P15" s="421"/>
      <c r="Q15" s="419"/>
      <c r="R15" s="383"/>
      <c r="S15" s="378"/>
      <c r="T15" s="421"/>
      <c r="U15" s="419"/>
      <c r="V15" s="383"/>
      <c r="W15" s="378"/>
      <c r="X15" s="421"/>
      <c r="Y15" s="419"/>
      <c r="Z15" s="383"/>
      <c r="AA15" s="378"/>
      <c r="AB15" s="421"/>
      <c r="AC15" s="419"/>
      <c r="AD15" s="383"/>
      <c r="AE15" s="378"/>
      <c r="AF15" s="421"/>
      <c r="AG15" s="419"/>
      <c r="AH15" s="383"/>
      <c r="AI15" s="378"/>
      <c r="AJ15" s="421"/>
      <c r="AK15" s="419"/>
      <c r="AL15" s="383"/>
      <c r="AM15" s="378"/>
    </row>
    <row r="16" spans="1:39" s="65" customFormat="1" ht="18" customHeight="1" thickBot="1">
      <c r="A16" s="62" t="s">
        <v>120</v>
      </c>
      <c r="B16" s="495" t="s">
        <v>368</v>
      </c>
      <c r="C16" s="495"/>
      <c r="D16" s="475"/>
      <c r="E16" s="475"/>
      <c r="F16" s="63"/>
      <c r="G16" s="64"/>
      <c r="H16" s="475"/>
      <c r="I16" s="475"/>
      <c r="J16" s="475"/>
      <c r="K16" s="475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7"/>
    </row>
    <row r="17" spans="1:39" ht="18" customHeight="1">
      <c r="A17" s="131" t="s">
        <v>121</v>
      </c>
      <c r="B17" s="537" t="s">
        <v>67</v>
      </c>
      <c r="C17" s="538"/>
      <c r="D17" s="336">
        <v>1</v>
      </c>
      <c r="E17" s="337">
        <v>3</v>
      </c>
      <c r="F17" s="292">
        <v>10</v>
      </c>
      <c r="G17" s="338">
        <f>SUM(H17:K17)</f>
        <v>120</v>
      </c>
      <c r="H17" s="154">
        <f aca="true" t="shared" si="0" ref="H17:K21">IF(SUM(L17+P17+T17+X17+AB17+AF17+AJ17)=0,"",15*SUM(L17+P17+T17+X17+AB17+AF17+AJ17))</f>
      </c>
      <c r="I17" s="339">
        <f t="shared" si="0"/>
      </c>
      <c r="J17" s="154">
        <f t="shared" si="0"/>
        <v>120</v>
      </c>
      <c r="K17" s="154">
        <f t="shared" si="0"/>
      </c>
      <c r="L17" s="131"/>
      <c r="M17" s="156"/>
      <c r="N17" s="156"/>
      <c r="O17" s="157"/>
      <c r="P17" s="155"/>
      <c r="Q17" s="156"/>
      <c r="R17" s="156"/>
      <c r="S17" s="157"/>
      <c r="T17" s="155"/>
      <c r="U17" s="156"/>
      <c r="V17" s="156">
        <v>2</v>
      </c>
      <c r="W17" s="157"/>
      <c r="X17" s="155"/>
      <c r="Y17" s="156"/>
      <c r="Z17" s="156">
        <v>2</v>
      </c>
      <c r="AA17" s="157"/>
      <c r="AB17" s="155"/>
      <c r="AC17" s="156"/>
      <c r="AD17" s="156">
        <v>2</v>
      </c>
      <c r="AE17" s="157"/>
      <c r="AF17" s="155"/>
      <c r="AG17" s="156"/>
      <c r="AH17" s="340">
        <v>2</v>
      </c>
      <c r="AI17" s="157"/>
      <c r="AJ17" s="341"/>
      <c r="AK17" s="281"/>
      <c r="AL17" s="281"/>
      <c r="AM17" s="67"/>
    </row>
    <row r="18" spans="1:39" ht="18" customHeight="1">
      <c r="A18" s="135" t="s">
        <v>122</v>
      </c>
      <c r="B18" s="539" t="s">
        <v>381</v>
      </c>
      <c r="C18" s="540"/>
      <c r="D18" s="342"/>
      <c r="E18" s="163">
        <v>2</v>
      </c>
      <c r="F18" s="296">
        <v>4</v>
      </c>
      <c r="G18" s="343">
        <f>SUM(H18:K18)</f>
        <v>45</v>
      </c>
      <c r="H18" s="138">
        <f t="shared" si="0"/>
        <v>45</v>
      </c>
      <c r="I18" s="344">
        <f t="shared" si="0"/>
      </c>
      <c r="J18" s="138">
        <f t="shared" si="0"/>
      </c>
      <c r="K18" s="138">
        <f t="shared" si="0"/>
      </c>
      <c r="L18" s="345">
        <v>2</v>
      </c>
      <c r="M18" s="256"/>
      <c r="N18" s="256"/>
      <c r="O18" s="258"/>
      <c r="P18" s="257">
        <v>1</v>
      </c>
      <c r="Q18" s="256"/>
      <c r="R18" s="256"/>
      <c r="S18" s="258"/>
      <c r="T18" s="257"/>
      <c r="U18" s="73"/>
      <c r="V18" s="73"/>
      <c r="W18" s="140"/>
      <c r="X18" s="139"/>
      <c r="Y18" s="73"/>
      <c r="Z18" s="73"/>
      <c r="AA18" s="140"/>
      <c r="AB18" s="139"/>
      <c r="AC18" s="73"/>
      <c r="AD18" s="73"/>
      <c r="AE18" s="140"/>
      <c r="AF18" s="139"/>
      <c r="AG18" s="73"/>
      <c r="AH18" s="73"/>
      <c r="AI18" s="140"/>
      <c r="AJ18" s="69"/>
      <c r="AK18" s="70"/>
      <c r="AL18" s="70"/>
      <c r="AM18" s="71"/>
    </row>
    <row r="19" spans="1:39" ht="18" customHeight="1">
      <c r="A19" s="135" t="s">
        <v>123</v>
      </c>
      <c r="B19" s="539" t="s">
        <v>182</v>
      </c>
      <c r="C19" s="540"/>
      <c r="D19" s="342"/>
      <c r="E19" s="163">
        <v>2</v>
      </c>
      <c r="F19" s="296">
        <v>4</v>
      </c>
      <c r="G19" s="343">
        <f>SUM(H19:K19)</f>
        <v>60</v>
      </c>
      <c r="H19" s="138">
        <f t="shared" si="0"/>
      </c>
      <c r="I19" s="344">
        <f t="shared" si="0"/>
        <v>60</v>
      </c>
      <c r="J19" s="138">
        <f t="shared" si="0"/>
      </c>
      <c r="K19" s="138">
        <f t="shared" si="0"/>
      </c>
      <c r="L19" s="135"/>
      <c r="M19" s="73"/>
      <c r="N19" s="73"/>
      <c r="O19" s="140"/>
      <c r="P19" s="139"/>
      <c r="Q19" s="73"/>
      <c r="R19" s="73"/>
      <c r="S19" s="140"/>
      <c r="T19" s="262"/>
      <c r="U19" s="73">
        <v>2</v>
      </c>
      <c r="V19" s="73"/>
      <c r="W19" s="140"/>
      <c r="X19" s="139"/>
      <c r="Y19" s="73">
        <v>2</v>
      </c>
      <c r="Z19" s="73"/>
      <c r="AA19" s="140"/>
      <c r="AB19" s="139"/>
      <c r="AC19" s="73"/>
      <c r="AD19" s="73"/>
      <c r="AE19" s="140"/>
      <c r="AF19" s="139"/>
      <c r="AG19" s="73"/>
      <c r="AH19" s="73"/>
      <c r="AI19" s="140"/>
      <c r="AJ19" s="69"/>
      <c r="AK19" s="70"/>
      <c r="AL19" s="70"/>
      <c r="AM19" s="71"/>
    </row>
    <row r="20" spans="1:39" ht="18" customHeight="1">
      <c r="A20" s="135" t="s">
        <v>124</v>
      </c>
      <c r="B20" s="541" t="s">
        <v>234</v>
      </c>
      <c r="C20" s="540"/>
      <c r="D20" s="132"/>
      <c r="E20" s="133">
        <v>2</v>
      </c>
      <c r="F20" s="296">
        <v>3</v>
      </c>
      <c r="G20" s="343">
        <f>SUM(H20:K20)</f>
        <v>30</v>
      </c>
      <c r="H20" s="138">
        <f t="shared" si="0"/>
        <v>15</v>
      </c>
      <c r="I20" s="344">
        <f t="shared" si="0"/>
      </c>
      <c r="J20" s="138">
        <f t="shared" si="0"/>
        <v>15</v>
      </c>
      <c r="K20" s="138">
        <f t="shared" si="0"/>
      </c>
      <c r="L20" s="139">
        <v>1</v>
      </c>
      <c r="M20" s="73"/>
      <c r="N20" s="73">
        <v>1</v>
      </c>
      <c r="O20" s="140"/>
      <c r="P20" s="139"/>
      <c r="Q20" s="73"/>
      <c r="R20" s="73"/>
      <c r="S20" s="140"/>
      <c r="T20" s="139"/>
      <c r="U20" s="73"/>
      <c r="V20" s="73"/>
      <c r="W20" s="140"/>
      <c r="X20" s="139"/>
      <c r="Y20" s="73"/>
      <c r="Z20" s="73"/>
      <c r="AA20" s="140"/>
      <c r="AB20" s="139"/>
      <c r="AC20" s="73"/>
      <c r="AD20" s="73"/>
      <c r="AE20" s="140"/>
      <c r="AF20" s="139"/>
      <c r="AG20" s="73"/>
      <c r="AH20" s="73"/>
      <c r="AI20" s="140"/>
      <c r="AJ20" s="72"/>
      <c r="AK20" s="73"/>
      <c r="AL20" s="73"/>
      <c r="AM20" s="140"/>
    </row>
    <row r="21" spans="1:39" ht="18" customHeight="1">
      <c r="A21" s="355" t="s">
        <v>125</v>
      </c>
      <c r="B21" s="498" t="s">
        <v>387</v>
      </c>
      <c r="C21" s="499"/>
      <c r="D21" s="356"/>
      <c r="E21" s="357"/>
      <c r="F21" s="358">
        <v>1</v>
      </c>
      <c r="G21" s="359">
        <f>SUM(H21:K21)</f>
        <v>15</v>
      </c>
      <c r="H21" s="272">
        <f t="shared" si="0"/>
        <v>15</v>
      </c>
      <c r="I21" s="360">
        <f t="shared" si="0"/>
      </c>
      <c r="J21" s="272">
        <f t="shared" si="0"/>
      </c>
      <c r="K21" s="361"/>
      <c r="L21" s="362"/>
      <c r="M21" s="357"/>
      <c r="N21" s="357"/>
      <c r="O21" s="363"/>
      <c r="P21" s="362"/>
      <c r="Q21" s="357"/>
      <c r="R21" s="357"/>
      <c r="S21" s="358"/>
      <c r="T21" s="364">
        <v>1</v>
      </c>
      <c r="U21" s="365"/>
      <c r="V21" s="365"/>
      <c r="W21" s="366"/>
      <c r="X21" s="367"/>
      <c r="Y21" s="357"/>
      <c r="Z21" s="357"/>
      <c r="AA21" s="358"/>
      <c r="AB21" s="368"/>
      <c r="AC21" s="365"/>
      <c r="AD21" s="365"/>
      <c r="AE21" s="366"/>
      <c r="AF21" s="368"/>
      <c r="AG21" s="357"/>
      <c r="AH21" s="357"/>
      <c r="AI21" s="358"/>
      <c r="AJ21" s="367"/>
      <c r="AK21" s="357"/>
      <c r="AL21" s="357"/>
      <c r="AM21" s="358"/>
    </row>
    <row r="22" spans="1:39" ht="18" customHeight="1" thickBot="1">
      <c r="A22" s="346"/>
      <c r="B22" s="556"/>
      <c r="C22" s="557"/>
      <c r="D22" s="356"/>
      <c r="E22" s="357"/>
      <c r="F22" s="358"/>
      <c r="G22" s="359"/>
      <c r="H22" s="272"/>
      <c r="I22" s="360"/>
      <c r="J22" s="272"/>
      <c r="K22" s="361"/>
      <c r="L22" s="362"/>
      <c r="M22" s="357"/>
      <c r="N22" s="357"/>
      <c r="O22" s="363"/>
      <c r="P22" s="362"/>
      <c r="Q22" s="357"/>
      <c r="R22" s="357"/>
      <c r="S22" s="358"/>
      <c r="T22" s="364"/>
      <c r="U22" s="365"/>
      <c r="V22" s="365"/>
      <c r="W22" s="366"/>
      <c r="X22" s="367"/>
      <c r="Y22" s="357"/>
      <c r="Z22" s="357"/>
      <c r="AA22" s="358"/>
      <c r="AB22" s="368"/>
      <c r="AC22" s="365"/>
      <c r="AD22" s="365"/>
      <c r="AE22" s="366"/>
      <c r="AF22" s="368"/>
      <c r="AG22" s="357"/>
      <c r="AH22" s="357"/>
      <c r="AI22" s="358"/>
      <c r="AJ22" s="367"/>
      <c r="AK22" s="357"/>
      <c r="AL22" s="357"/>
      <c r="AM22" s="358"/>
    </row>
    <row r="23" spans="1:39" ht="13.5" thickTop="1">
      <c r="A23" s="78"/>
      <c r="B23" s="528" t="s">
        <v>126</v>
      </c>
      <c r="C23" s="529"/>
      <c r="D23" s="436">
        <f aca="true" t="shared" si="1" ref="D23:AM23">SUM(D17:D21)</f>
        <v>1</v>
      </c>
      <c r="E23" s="439">
        <f t="shared" si="1"/>
        <v>9</v>
      </c>
      <c r="F23" s="449">
        <f>SUM(F17:F21)</f>
        <v>22</v>
      </c>
      <c r="G23" s="464">
        <f t="shared" si="1"/>
        <v>270</v>
      </c>
      <c r="H23" s="439">
        <f t="shared" si="1"/>
        <v>75</v>
      </c>
      <c r="I23" s="439">
        <f t="shared" si="1"/>
        <v>60</v>
      </c>
      <c r="J23" s="439">
        <f t="shared" si="1"/>
        <v>135</v>
      </c>
      <c r="K23" s="449">
        <f t="shared" si="1"/>
        <v>0</v>
      </c>
      <c r="L23" s="79">
        <f t="shared" si="1"/>
        <v>3</v>
      </c>
      <c r="M23" s="80">
        <f t="shared" si="1"/>
        <v>0</v>
      </c>
      <c r="N23" s="80">
        <f t="shared" si="1"/>
        <v>1</v>
      </c>
      <c r="O23" s="81">
        <f t="shared" si="1"/>
        <v>0</v>
      </c>
      <c r="P23" s="79">
        <f t="shared" si="1"/>
        <v>1</v>
      </c>
      <c r="Q23" s="80">
        <f t="shared" si="1"/>
        <v>0</v>
      </c>
      <c r="R23" s="80">
        <f t="shared" si="1"/>
        <v>0</v>
      </c>
      <c r="S23" s="82">
        <f t="shared" si="1"/>
        <v>0</v>
      </c>
      <c r="T23" s="79">
        <f t="shared" si="1"/>
        <v>1</v>
      </c>
      <c r="U23" s="80">
        <f t="shared" si="1"/>
        <v>2</v>
      </c>
      <c r="V23" s="80">
        <f t="shared" si="1"/>
        <v>2</v>
      </c>
      <c r="W23" s="82">
        <f t="shared" si="1"/>
        <v>0</v>
      </c>
      <c r="X23" s="83">
        <f t="shared" si="1"/>
        <v>0</v>
      </c>
      <c r="Y23" s="80">
        <f t="shared" si="1"/>
        <v>2</v>
      </c>
      <c r="Z23" s="80">
        <f t="shared" si="1"/>
        <v>2</v>
      </c>
      <c r="AA23" s="82">
        <f t="shared" si="1"/>
        <v>0</v>
      </c>
      <c r="AB23" s="83">
        <f t="shared" si="1"/>
        <v>0</v>
      </c>
      <c r="AC23" s="80">
        <f t="shared" si="1"/>
        <v>0</v>
      </c>
      <c r="AD23" s="80">
        <f t="shared" si="1"/>
        <v>2</v>
      </c>
      <c r="AE23" s="82">
        <f t="shared" si="1"/>
        <v>0</v>
      </c>
      <c r="AF23" s="79">
        <f t="shared" si="1"/>
        <v>0</v>
      </c>
      <c r="AG23" s="80">
        <f t="shared" si="1"/>
        <v>0</v>
      </c>
      <c r="AH23" s="80">
        <f t="shared" si="1"/>
        <v>2</v>
      </c>
      <c r="AI23" s="82">
        <f t="shared" si="1"/>
        <v>0</v>
      </c>
      <c r="AJ23" s="83">
        <f t="shared" si="1"/>
        <v>0</v>
      </c>
      <c r="AK23" s="80">
        <f t="shared" si="1"/>
        <v>0</v>
      </c>
      <c r="AL23" s="80">
        <f t="shared" si="1"/>
        <v>0</v>
      </c>
      <c r="AM23" s="82">
        <f t="shared" si="1"/>
        <v>0</v>
      </c>
    </row>
    <row r="24" spans="1:42" ht="13.5" thickBot="1">
      <c r="A24" s="84"/>
      <c r="B24" s="530"/>
      <c r="C24" s="531"/>
      <c r="D24" s="437"/>
      <c r="E24" s="440"/>
      <c r="F24" s="466"/>
      <c r="G24" s="544"/>
      <c r="H24" s="440"/>
      <c r="I24" s="440"/>
      <c r="J24" s="440"/>
      <c r="K24" s="466"/>
      <c r="L24" s="446">
        <f>SUM(L23:O23)</f>
        <v>4</v>
      </c>
      <c r="M24" s="447"/>
      <c r="N24" s="447"/>
      <c r="O24" s="448"/>
      <c r="P24" s="446">
        <f>SUM(P23:S23)</f>
        <v>1</v>
      </c>
      <c r="Q24" s="447"/>
      <c r="R24" s="447"/>
      <c r="S24" s="448"/>
      <c r="T24" s="446">
        <f>SUM(T23:W23)</f>
        <v>5</v>
      </c>
      <c r="U24" s="447"/>
      <c r="V24" s="447"/>
      <c r="W24" s="448"/>
      <c r="X24" s="84"/>
      <c r="Y24" s="85">
        <f>SUM(X23:AA23)</f>
        <v>4</v>
      </c>
      <c r="Z24" s="85"/>
      <c r="AA24" s="86"/>
      <c r="AB24" s="446">
        <f>SUM(AB23:AE23)</f>
        <v>2</v>
      </c>
      <c r="AC24" s="447"/>
      <c r="AD24" s="447"/>
      <c r="AE24" s="448"/>
      <c r="AF24" s="446">
        <f>SUM(AF23:AI23)</f>
        <v>2</v>
      </c>
      <c r="AG24" s="447"/>
      <c r="AH24" s="447"/>
      <c r="AI24" s="448"/>
      <c r="AJ24" s="446">
        <f>SUM(AJ23:AM23)</f>
        <v>0</v>
      </c>
      <c r="AK24" s="447"/>
      <c r="AL24" s="447"/>
      <c r="AM24" s="448"/>
      <c r="AO24" s="1">
        <f>(I23+J23+K23)*100/G23</f>
        <v>72.22222222222223</v>
      </c>
      <c r="AP24" s="1">
        <f>SUM(L24:AM24)*15</f>
        <v>270</v>
      </c>
    </row>
    <row r="25" spans="1:39" ht="12.75" customHeight="1">
      <c r="A25" s="525" t="s">
        <v>127</v>
      </c>
      <c r="B25" s="526"/>
      <c r="C25" s="527"/>
      <c r="D25" s="433" t="s">
        <v>114</v>
      </c>
      <c r="E25" s="473" t="s">
        <v>115</v>
      </c>
      <c r="F25" s="377" t="s">
        <v>163</v>
      </c>
      <c r="G25" s="480" t="s">
        <v>112</v>
      </c>
      <c r="H25" s="441" t="s">
        <v>116</v>
      </c>
      <c r="I25" s="441" t="s">
        <v>117</v>
      </c>
      <c r="J25" s="441" t="s">
        <v>118</v>
      </c>
      <c r="K25" s="451" t="s">
        <v>156</v>
      </c>
      <c r="L25" s="398" t="s">
        <v>374</v>
      </c>
      <c r="M25" s="399"/>
      <c r="N25" s="399"/>
      <c r="O25" s="400"/>
      <c r="P25" s="398" t="s">
        <v>375</v>
      </c>
      <c r="Q25" s="399"/>
      <c r="R25" s="399"/>
      <c r="S25" s="400"/>
      <c r="T25" s="398" t="s">
        <v>376</v>
      </c>
      <c r="U25" s="399"/>
      <c r="V25" s="399"/>
      <c r="W25" s="400"/>
      <c r="X25" s="398" t="s">
        <v>377</v>
      </c>
      <c r="Y25" s="399"/>
      <c r="Z25" s="399"/>
      <c r="AA25" s="400"/>
      <c r="AB25" s="398" t="s">
        <v>378</v>
      </c>
      <c r="AC25" s="399"/>
      <c r="AD25" s="399"/>
      <c r="AE25" s="400"/>
      <c r="AF25" s="398" t="s">
        <v>379</v>
      </c>
      <c r="AG25" s="399"/>
      <c r="AH25" s="399"/>
      <c r="AI25" s="400"/>
      <c r="AJ25" s="398" t="s">
        <v>380</v>
      </c>
      <c r="AK25" s="399"/>
      <c r="AL25" s="399"/>
      <c r="AM25" s="400"/>
    </row>
    <row r="26" spans="1:39" ht="12.75">
      <c r="A26" s="525"/>
      <c r="B26" s="526"/>
      <c r="C26" s="527"/>
      <c r="D26" s="434"/>
      <c r="E26" s="473"/>
      <c r="F26" s="443"/>
      <c r="G26" s="480"/>
      <c r="H26" s="441"/>
      <c r="I26" s="441"/>
      <c r="J26" s="441"/>
      <c r="K26" s="451"/>
      <c r="L26" s="420" t="s">
        <v>116</v>
      </c>
      <c r="M26" s="418" t="s">
        <v>117</v>
      </c>
      <c r="N26" s="382" t="s">
        <v>119</v>
      </c>
      <c r="O26" s="377" t="s">
        <v>161</v>
      </c>
      <c r="P26" s="420" t="s">
        <v>116</v>
      </c>
      <c r="Q26" s="418" t="s">
        <v>117</v>
      </c>
      <c r="R26" s="382" t="s">
        <v>119</v>
      </c>
      <c r="S26" s="377" t="s">
        <v>161</v>
      </c>
      <c r="T26" s="420" t="s">
        <v>116</v>
      </c>
      <c r="U26" s="418" t="s">
        <v>117</v>
      </c>
      <c r="V26" s="382" t="s">
        <v>119</v>
      </c>
      <c r="W26" s="377" t="s">
        <v>161</v>
      </c>
      <c r="X26" s="420" t="s">
        <v>116</v>
      </c>
      <c r="Y26" s="418" t="s">
        <v>117</v>
      </c>
      <c r="Z26" s="382" t="s">
        <v>119</v>
      </c>
      <c r="AA26" s="377" t="s">
        <v>161</v>
      </c>
      <c r="AB26" s="420" t="s">
        <v>116</v>
      </c>
      <c r="AC26" s="418" t="s">
        <v>117</v>
      </c>
      <c r="AD26" s="382" t="s">
        <v>119</v>
      </c>
      <c r="AE26" s="377" t="s">
        <v>161</v>
      </c>
      <c r="AF26" s="420" t="s">
        <v>116</v>
      </c>
      <c r="AG26" s="418" t="s">
        <v>117</v>
      </c>
      <c r="AH26" s="382" t="s">
        <v>119</v>
      </c>
      <c r="AI26" s="377" t="s">
        <v>161</v>
      </c>
      <c r="AJ26" s="420" t="s">
        <v>116</v>
      </c>
      <c r="AK26" s="418" t="s">
        <v>117</v>
      </c>
      <c r="AL26" s="382" t="s">
        <v>119</v>
      </c>
      <c r="AM26" s="377" t="s">
        <v>161</v>
      </c>
    </row>
    <row r="27" spans="1:39" ht="13.5" thickBot="1">
      <c r="A27" s="525"/>
      <c r="B27" s="526"/>
      <c r="C27" s="527"/>
      <c r="D27" s="435"/>
      <c r="E27" s="383"/>
      <c r="F27" s="378"/>
      <c r="G27" s="421"/>
      <c r="H27" s="442"/>
      <c r="I27" s="442"/>
      <c r="J27" s="442"/>
      <c r="K27" s="452"/>
      <c r="L27" s="421"/>
      <c r="M27" s="419"/>
      <c r="N27" s="383"/>
      <c r="O27" s="378"/>
      <c r="P27" s="421"/>
      <c r="Q27" s="419"/>
      <c r="R27" s="383"/>
      <c r="S27" s="378"/>
      <c r="T27" s="421"/>
      <c r="U27" s="419"/>
      <c r="V27" s="383"/>
      <c r="W27" s="378"/>
      <c r="X27" s="421"/>
      <c r="Y27" s="419"/>
      <c r="Z27" s="383"/>
      <c r="AA27" s="378"/>
      <c r="AB27" s="421"/>
      <c r="AC27" s="419"/>
      <c r="AD27" s="383"/>
      <c r="AE27" s="378"/>
      <c r="AF27" s="421"/>
      <c r="AG27" s="419"/>
      <c r="AH27" s="383"/>
      <c r="AI27" s="378"/>
      <c r="AJ27" s="421"/>
      <c r="AK27" s="419"/>
      <c r="AL27" s="383"/>
      <c r="AM27" s="378"/>
    </row>
    <row r="28" spans="1:41" ht="12.75" customHeight="1">
      <c r="A28" s="525"/>
      <c r="B28" s="526"/>
      <c r="C28" s="527"/>
      <c r="D28" s="496">
        <f aca="true" t="shared" si="2" ref="D28:AM28">SUM(D23)</f>
        <v>1</v>
      </c>
      <c r="E28" s="478">
        <f t="shared" si="2"/>
        <v>9</v>
      </c>
      <c r="F28" s="533">
        <f t="shared" si="2"/>
        <v>22</v>
      </c>
      <c r="G28" s="481">
        <f t="shared" si="2"/>
        <v>270</v>
      </c>
      <c r="H28" s="478">
        <f t="shared" si="2"/>
        <v>75</v>
      </c>
      <c r="I28" s="478">
        <f t="shared" si="2"/>
        <v>60</v>
      </c>
      <c r="J28" s="478">
        <f t="shared" si="2"/>
        <v>135</v>
      </c>
      <c r="K28" s="478">
        <f t="shared" si="2"/>
        <v>0</v>
      </c>
      <c r="L28" s="87">
        <f t="shared" si="2"/>
        <v>3</v>
      </c>
      <c r="M28" s="88">
        <f t="shared" si="2"/>
        <v>0</v>
      </c>
      <c r="N28" s="88">
        <f t="shared" si="2"/>
        <v>1</v>
      </c>
      <c r="O28" s="89">
        <f t="shared" si="2"/>
        <v>0</v>
      </c>
      <c r="P28" s="87">
        <f t="shared" si="2"/>
        <v>1</v>
      </c>
      <c r="Q28" s="88">
        <f t="shared" si="2"/>
        <v>0</v>
      </c>
      <c r="R28" s="88">
        <f t="shared" si="2"/>
        <v>0</v>
      </c>
      <c r="S28" s="90">
        <f t="shared" si="2"/>
        <v>0</v>
      </c>
      <c r="T28" s="91">
        <f t="shared" si="2"/>
        <v>1</v>
      </c>
      <c r="U28" s="88">
        <f t="shared" si="2"/>
        <v>2</v>
      </c>
      <c r="V28" s="88">
        <f t="shared" si="2"/>
        <v>2</v>
      </c>
      <c r="W28" s="89">
        <f t="shared" si="2"/>
        <v>0</v>
      </c>
      <c r="X28" s="87">
        <f t="shared" si="2"/>
        <v>0</v>
      </c>
      <c r="Y28" s="88">
        <f t="shared" si="2"/>
        <v>2</v>
      </c>
      <c r="Z28" s="88">
        <f t="shared" si="2"/>
        <v>2</v>
      </c>
      <c r="AA28" s="90">
        <f t="shared" si="2"/>
        <v>0</v>
      </c>
      <c r="AB28" s="91">
        <f t="shared" si="2"/>
        <v>0</v>
      </c>
      <c r="AC28" s="88">
        <f t="shared" si="2"/>
        <v>0</v>
      </c>
      <c r="AD28" s="88">
        <f t="shared" si="2"/>
        <v>2</v>
      </c>
      <c r="AE28" s="89">
        <f t="shared" si="2"/>
        <v>0</v>
      </c>
      <c r="AF28" s="87">
        <f t="shared" si="2"/>
        <v>0</v>
      </c>
      <c r="AG28" s="88">
        <f t="shared" si="2"/>
        <v>0</v>
      </c>
      <c r="AH28" s="88">
        <f t="shared" si="2"/>
        <v>2</v>
      </c>
      <c r="AI28" s="90">
        <f t="shared" si="2"/>
        <v>0</v>
      </c>
      <c r="AJ28" s="91">
        <f t="shared" si="2"/>
        <v>0</v>
      </c>
      <c r="AK28" s="88">
        <f t="shared" si="2"/>
        <v>0</v>
      </c>
      <c r="AL28" s="88">
        <f t="shared" si="2"/>
        <v>0</v>
      </c>
      <c r="AM28" s="90">
        <f t="shared" si="2"/>
        <v>0</v>
      </c>
      <c r="AO28" s="36" t="s">
        <v>165</v>
      </c>
    </row>
    <row r="29" spans="1:41" ht="13.5" customHeight="1" thickBot="1">
      <c r="A29" s="525"/>
      <c r="B29" s="526"/>
      <c r="C29" s="527"/>
      <c r="D29" s="497"/>
      <c r="E29" s="479"/>
      <c r="F29" s="534"/>
      <c r="G29" s="482"/>
      <c r="H29" s="479"/>
      <c r="I29" s="479"/>
      <c r="J29" s="479"/>
      <c r="K29" s="479"/>
      <c r="L29" s="371">
        <f>SUM(L28:O28)</f>
        <v>4</v>
      </c>
      <c r="M29" s="372"/>
      <c r="N29" s="372"/>
      <c r="O29" s="373"/>
      <c r="P29" s="371">
        <f>SUM(P28:S28)</f>
        <v>1</v>
      </c>
      <c r="Q29" s="372"/>
      <c r="R29" s="372"/>
      <c r="S29" s="373"/>
      <c r="T29" s="371">
        <f>SUM(T28:W28)</f>
        <v>5</v>
      </c>
      <c r="U29" s="372"/>
      <c r="V29" s="372"/>
      <c r="W29" s="373"/>
      <c r="X29" s="371">
        <f>SUM(X28:AA28)</f>
        <v>4</v>
      </c>
      <c r="Y29" s="372"/>
      <c r="Z29" s="372"/>
      <c r="AA29" s="373"/>
      <c r="AB29" s="371">
        <f>SUM(AB28:AE28)</f>
        <v>2</v>
      </c>
      <c r="AC29" s="372"/>
      <c r="AD29" s="372"/>
      <c r="AE29" s="373"/>
      <c r="AF29" s="371">
        <f>SUM(AF28:AI28)</f>
        <v>2</v>
      </c>
      <c r="AG29" s="372"/>
      <c r="AH29" s="372"/>
      <c r="AI29" s="373"/>
      <c r="AJ29" s="371">
        <f>SUM(AJ28:AM28)</f>
        <v>0</v>
      </c>
      <c r="AK29" s="372"/>
      <c r="AL29" s="372"/>
      <c r="AM29" s="373"/>
      <c r="AO29" s="36">
        <f>SUM(L29:AM29)*15</f>
        <v>270</v>
      </c>
    </row>
    <row r="30" spans="1:41" ht="12.75">
      <c r="A30" s="525"/>
      <c r="B30" s="526"/>
      <c r="C30" s="527"/>
      <c r="D30" s="500" t="s">
        <v>128</v>
      </c>
      <c r="E30" s="396"/>
      <c r="F30" s="501"/>
      <c r="G30" s="521" t="s">
        <v>129</v>
      </c>
      <c r="H30" s="432"/>
      <c r="I30" s="432"/>
      <c r="J30" s="432"/>
      <c r="K30" s="456"/>
      <c r="L30" s="379">
        <v>0</v>
      </c>
      <c r="M30" s="380"/>
      <c r="N30" s="380"/>
      <c r="O30" s="381"/>
      <c r="P30" s="379">
        <v>0</v>
      </c>
      <c r="Q30" s="380"/>
      <c r="R30" s="380"/>
      <c r="S30" s="381"/>
      <c r="T30" s="379">
        <v>0</v>
      </c>
      <c r="U30" s="380"/>
      <c r="V30" s="380"/>
      <c r="W30" s="381"/>
      <c r="X30" s="379">
        <v>0</v>
      </c>
      <c r="Y30" s="380"/>
      <c r="Z30" s="380"/>
      <c r="AA30" s="381"/>
      <c r="AB30" s="379">
        <v>0</v>
      </c>
      <c r="AC30" s="380"/>
      <c r="AD30" s="380"/>
      <c r="AE30" s="381"/>
      <c r="AF30" s="379">
        <v>1</v>
      </c>
      <c r="AG30" s="380"/>
      <c r="AH30" s="380"/>
      <c r="AI30" s="381"/>
      <c r="AJ30" s="387">
        <v>0</v>
      </c>
      <c r="AK30" s="388"/>
      <c r="AL30" s="388"/>
      <c r="AM30" s="389"/>
      <c r="AO30" s="36">
        <f>SUM(L30:AM30)</f>
        <v>1</v>
      </c>
    </row>
    <row r="31" spans="1:41" ht="12.75">
      <c r="A31" s="525"/>
      <c r="B31" s="526"/>
      <c r="C31" s="527"/>
      <c r="D31" s="502"/>
      <c r="E31" s="385"/>
      <c r="F31" s="503"/>
      <c r="G31" s="518" t="s">
        <v>130</v>
      </c>
      <c r="H31" s="519"/>
      <c r="I31" s="519"/>
      <c r="J31" s="519"/>
      <c r="K31" s="520"/>
      <c r="L31" s="374">
        <v>3</v>
      </c>
      <c r="M31" s="375"/>
      <c r="N31" s="375"/>
      <c r="O31" s="376"/>
      <c r="P31" s="374">
        <v>1</v>
      </c>
      <c r="Q31" s="375"/>
      <c r="R31" s="375"/>
      <c r="S31" s="376"/>
      <c r="T31" s="374">
        <v>3</v>
      </c>
      <c r="U31" s="375"/>
      <c r="V31" s="375"/>
      <c r="W31" s="376"/>
      <c r="X31" s="374">
        <v>2</v>
      </c>
      <c r="Y31" s="375"/>
      <c r="Z31" s="375"/>
      <c r="AA31" s="376"/>
      <c r="AB31" s="374">
        <v>1</v>
      </c>
      <c r="AC31" s="375"/>
      <c r="AD31" s="375"/>
      <c r="AE31" s="376"/>
      <c r="AF31" s="374">
        <v>0</v>
      </c>
      <c r="AG31" s="375"/>
      <c r="AH31" s="375"/>
      <c r="AI31" s="376"/>
      <c r="AJ31" s="390">
        <v>0</v>
      </c>
      <c r="AK31" s="391"/>
      <c r="AL31" s="391"/>
      <c r="AM31" s="392"/>
      <c r="AO31" s="36">
        <f>SUM(L31:AM31)</f>
        <v>10</v>
      </c>
    </row>
    <row r="32" spans="1:41" ht="13.5" thickBot="1">
      <c r="A32" s="525"/>
      <c r="B32" s="526"/>
      <c r="C32" s="527"/>
      <c r="D32" s="504"/>
      <c r="E32" s="505"/>
      <c r="F32" s="506"/>
      <c r="G32" s="518" t="s">
        <v>163</v>
      </c>
      <c r="H32" s="519"/>
      <c r="I32" s="519"/>
      <c r="J32" s="519"/>
      <c r="K32" s="520"/>
      <c r="L32" s="393">
        <v>5</v>
      </c>
      <c r="M32" s="393"/>
      <c r="N32" s="393"/>
      <c r="O32" s="393"/>
      <c r="P32" s="393">
        <v>2</v>
      </c>
      <c r="Q32" s="393"/>
      <c r="R32" s="393"/>
      <c r="S32" s="393"/>
      <c r="T32" s="393">
        <v>5</v>
      </c>
      <c r="U32" s="393"/>
      <c r="V32" s="393"/>
      <c r="W32" s="393"/>
      <c r="X32" s="393">
        <v>4</v>
      </c>
      <c r="Y32" s="393"/>
      <c r="Z32" s="393"/>
      <c r="AA32" s="393"/>
      <c r="AB32" s="393">
        <v>2</v>
      </c>
      <c r="AC32" s="393"/>
      <c r="AD32" s="393"/>
      <c r="AE32" s="393"/>
      <c r="AF32" s="393">
        <v>4</v>
      </c>
      <c r="AG32" s="393"/>
      <c r="AH32" s="393"/>
      <c r="AI32" s="393"/>
      <c r="AJ32" s="394">
        <v>0</v>
      </c>
      <c r="AK32" s="394"/>
      <c r="AL32" s="394"/>
      <c r="AM32" s="394"/>
      <c r="AO32" s="36">
        <f>SUM(L32:AM32)</f>
        <v>22</v>
      </c>
    </row>
    <row r="33" spans="1:39" ht="12.7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34"/>
      <c r="V33" s="93"/>
      <c r="W33" s="93"/>
      <c r="X33" s="93"/>
      <c r="Y33" s="93"/>
      <c r="Z33" s="34"/>
      <c r="AA33" s="35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5"/>
    </row>
    <row r="34" spans="1:39" ht="15.75">
      <c r="A34" s="96" t="s">
        <v>158</v>
      </c>
      <c r="B34" s="97"/>
      <c r="C34" s="97"/>
      <c r="D34" s="97"/>
      <c r="E34" s="97"/>
      <c r="F34" s="97"/>
      <c r="G34" s="97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/>
      <c r="AB34" s="98"/>
      <c r="AC34" s="326" t="s">
        <v>382</v>
      </c>
      <c r="AD34" s="41"/>
      <c r="AE34" s="41"/>
      <c r="AF34" s="41"/>
      <c r="AG34" s="41"/>
      <c r="AH34" s="41"/>
      <c r="AI34" s="41"/>
      <c r="AJ34" s="41"/>
      <c r="AK34" s="41"/>
      <c r="AL34" s="41"/>
      <c r="AM34" s="42"/>
    </row>
    <row r="35" spans="1:39" ht="15.75">
      <c r="A35" s="99"/>
      <c r="B35" s="100" t="s">
        <v>121</v>
      </c>
      <c r="C35" s="41" t="s">
        <v>180</v>
      </c>
      <c r="D35" s="101"/>
      <c r="E35" s="101"/>
      <c r="F35" s="101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97"/>
      <c r="R35" s="97"/>
      <c r="S35" s="97"/>
      <c r="T35" s="102"/>
      <c r="U35" s="102"/>
      <c r="V35" s="102"/>
      <c r="W35" s="102"/>
      <c r="X35" s="97"/>
      <c r="Y35" s="97"/>
      <c r="Z35" s="41"/>
      <c r="AA35" s="42"/>
      <c r="AB35" s="103"/>
      <c r="AC35" s="97"/>
      <c r="AD35" s="102"/>
      <c r="AE35" s="102"/>
      <c r="AF35" s="41"/>
      <c r="AG35" s="41"/>
      <c r="AH35" s="41"/>
      <c r="AI35" s="41"/>
      <c r="AJ35" s="41"/>
      <c r="AK35" s="50"/>
      <c r="AL35" s="50"/>
      <c r="AM35" s="104"/>
    </row>
    <row r="36" spans="1:39" ht="15.75">
      <c r="A36" s="99"/>
      <c r="B36" s="100" t="s">
        <v>122</v>
      </c>
      <c r="C36" s="105" t="s">
        <v>1</v>
      </c>
      <c r="D36" s="106"/>
      <c r="E36" s="106"/>
      <c r="F36" s="106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07"/>
      <c r="R36" s="107"/>
      <c r="S36" s="107"/>
      <c r="T36" s="108"/>
      <c r="U36" s="109"/>
      <c r="V36" s="108"/>
      <c r="W36" s="108"/>
      <c r="X36" s="41"/>
      <c r="Y36" s="41"/>
      <c r="Z36" s="41"/>
      <c r="AA36" s="42"/>
      <c r="AB36" s="98"/>
      <c r="AC36" s="109" t="s">
        <v>131</v>
      </c>
      <c r="AD36" s="107"/>
      <c r="AE36" s="107"/>
      <c r="AF36" s="108"/>
      <c r="AG36" s="110"/>
      <c r="AH36" s="41"/>
      <c r="AI36" s="41"/>
      <c r="AJ36" s="110"/>
      <c r="AK36" s="110"/>
      <c r="AL36" s="110"/>
      <c r="AM36" s="42"/>
    </row>
    <row r="37" spans="1:39" ht="15.75">
      <c r="A37" s="99"/>
      <c r="B37" s="111" t="s">
        <v>123</v>
      </c>
      <c r="C37" s="105" t="s">
        <v>388</v>
      </c>
      <c r="D37" s="112"/>
      <c r="E37" s="112"/>
      <c r="F37" s="11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97"/>
      <c r="R37" s="97"/>
      <c r="S37" s="97"/>
      <c r="T37" s="102"/>
      <c r="U37" s="102"/>
      <c r="V37" s="102"/>
      <c r="W37" s="102"/>
      <c r="X37" s="41"/>
      <c r="Y37" s="41"/>
      <c r="Z37" s="41"/>
      <c r="AA37" s="42"/>
      <c r="AB37" s="98"/>
      <c r="AC37" s="108" t="s">
        <v>132</v>
      </c>
      <c r="AD37" s="108" t="s">
        <v>133</v>
      </c>
      <c r="AE37" s="97"/>
      <c r="AF37" s="102"/>
      <c r="AG37" s="41"/>
      <c r="AH37" s="41"/>
      <c r="AI37" s="41"/>
      <c r="AJ37" s="41"/>
      <c r="AK37" s="41"/>
      <c r="AL37" s="41"/>
      <c r="AM37" s="114"/>
    </row>
    <row r="38" spans="1:39" ht="15.75">
      <c r="A38" s="99"/>
      <c r="B38" s="115" t="s">
        <v>124</v>
      </c>
      <c r="C38" s="110" t="s">
        <v>3</v>
      </c>
      <c r="D38" s="116"/>
      <c r="E38" s="116"/>
      <c r="F38" s="116"/>
      <c r="G38" s="65"/>
      <c r="H38" s="117"/>
      <c r="I38" s="117"/>
      <c r="J38" s="117"/>
      <c r="K38" s="117"/>
      <c r="L38" s="117"/>
      <c r="M38" s="117"/>
      <c r="N38" s="117"/>
      <c r="O38" s="117"/>
      <c r="P38" s="117"/>
      <c r="Q38" s="118"/>
      <c r="R38" s="118"/>
      <c r="S38" s="118"/>
      <c r="T38" s="118"/>
      <c r="U38" s="118"/>
      <c r="V38" s="118"/>
      <c r="W38" s="118"/>
      <c r="X38" s="41"/>
      <c r="Y38" s="41"/>
      <c r="Z38" s="41"/>
      <c r="AA38" s="42"/>
      <c r="AB38" s="98"/>
      <c r="AC38" s="107" t="s">
        <v>134</v>
      </c>
      <c r="AD38" s="107" t="s">
        <v>135</v>
      </c>
      <c r="AE38" s="118"/>
      <c r="AF38" s="118"/>
      <c r="AG38" s="41"/>
      <c r="AH38" s="41"/>
      <c r="AI38" s="41"/>
      <c r="AJ38" s="41"/>
      <c r="AK38" s="41"/>
      <c r="AL38" s="41"/>
      <c r="AM38" s="42"/>
    </row>
    <row r="39" spans="1:39" ht="15.75">
      <c r="A39" s="99"/>
      <c r="B39" s="115" t="s">
        <v>125</v>
      </c>
      <c r="C39" s="112" t="s">
        <v>4</v>
      </c>
      <c r="D39" s="119"/>
      <c r="E39" s="119"/>
      <c r="F39" s="119"/>
      <c r="G39" s="65"/>
      <c r="H39" s="65"/>
      <c r="I39" s="65"/>
      <c r="J39" s="65"/>
      <c r="K39" s="120"/>
      <c r="L39" s="65"/>
      <c r="M39" s="65"/>
      <c r="N39" s="65"/>
      <c r="O39" s="65"/>
      <c r="P39" s="65"/>
      <c r="Q39" s="121"/>
      <c r="R39" s="121"/>
      <c r="S39" s="121"/>
      <c r="T39" s="121"/>
      <c r="U39" s="97"/>
      <c r="V39" s="97"/>
      <c r="W39" s="97"/>
      <c r="X39" s="41"/>
      <c r="Y39" s="41"/>
      <c r="Z39" s="41"/>
      <c r="AA39" s="42"/>
      <c r="AB39" s="98"/>
      <c r="AC39" s="108" t="s">
        <v>118</v>
      </c>
      <c r="AD39" s="122" t="s">
        <v>136</v>
      </c>
      <c r="AE39" s="97"/>
      <c r="AF39" s="97"/>
      <c r="AG39" s="41"/>
      <c r="AH39" s="41"/>
      <c r="AI39" s="41"/>
      <c r="AJ39" s="41"/>
      <c r="AK39" s="41"/>
      <c r="AL39" s="41"/>
      <c r="AM39" s="42"/>
    </row>
    <row r="40" spans="1:39" ht="15.75">
      <c r="A40" s="99"/>
      <c r="D40" s="119"/>
      <c r="E40" s="119"/>
      <c r="F40" s="119"/>
      <c r="G40" s="65"/>
      <c r="H40" s="47"/>
      <c r="I40" s="47"/>
      <c r="J40" s="47"/>
      <c r="K40" s="47"/>
      <c r="L40" s="47"/>
      <c r="M40" s="47"/>
      <c r="N40" s="47"/>
      <c r="O40" s="47"/>
      <c r="P40" s="47"/>
      <c r="Q40" s="97"/>
      <c r="R40" s="97"/>
      <c r="S40" s="97"/>
      <c r="T40" s="97"/>
      <c r="U40" s="97"/>
      <c r="V40" s="97"/>
      <c r="W40" s="97"/>
      <c r="X40" s="41"/>
      <c r="Y40" s="41"/>
      <c r="Z40" s="41"/>
      <c r="AA40" s="42"/>
      <c r="AB40" s="98"/>
      <c r="AC40" s="108" t="s">
        <v>137</v>
      </c>
      <c r="AD40" s="108" t="s">
        <v>138</v>
      </c>
      <c r="AE40" s="97"/>
      <c r="AF40" s="97"/>
      <c r="AG40" s="41"/>
      <c r="AH40" s="41"/>
      <c r="AI40" s="41"/>
      <c r="AJ40" s="41"/>
      <c r="AK40" s="41"/>
      <c r="AL40" s="41"/>
      <c r="AM40" s="42"/>
    </row>
    <row r="41" spans="1:39" ht="15.75">
      <c r="A41" s="99"/>
      <c r="D41" s="119"/>
      <c r="E41" s="119"/>
      <c r="F41" s="11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97"/>
      <c r="R41" s="97"/>
      <c r="S41" s="97"/>
      <c r="T41" s="102"/>
      <c r="U41" s="102"/>
      <c r="V41" s="102"/>
      <c r="W41" s="102"/>
      <c r="X41" s="41"/>
      <c r="Y41" s="41"/>
      <c r="Z41" s="41"/>
      <c r="AA41" s="42"/>
      <c r="AB41" s="98"/>
      <c r="AC41" s="108" t="s">
        <v>139</v>
      </c>
      <c r="AD41" s="108" t="s">
        <v>140</v>
      </c>
      <c r="AE41" s="97"/>
      <c r="AF41" s="102"/>
      <c r="AG41" s="41"/>
      <c r="AH41" s="41"/>
      <c r="AI41" s="41"/>
      <c r="AJ41" s="41"/>
      <c r="AK41" s="41"/>
      <c r="AL41" s="41"/>
      <c r="AM41" s="42"/>
    </row>
    <row r="42" spans="1:39" ht="15.75">
      <c r="A42" s="99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97"/>
      <c r="R42" s="97"/>
      <c r="S42" s="97"/>
      <c r="T42" s="102"/>
      <c r="U42" s="102"/>
      <c r="V42" s="102"/>
      <c r="W42" s="102"/>
      <c r="X42" s="41"/>
      <c r="Y42" s="41"/>
      <c r="Z42" s="41"/>
      <c r="AA42" s="42"/>
      <c r="AB42" s="98"/>
      <c r="AC42" s="107" t="s">
        <v>141</v>
      </c>
      <c r="AD42" s="107" t="s">
        <v>142</v>
      </c>
      <c r="AE42" s="97"/>
      <c r="AF42" s="102"/>
      <c r="AG42" s="41"/>
      <c r="AH42" s="41"/>
      <c r="AI42" s="41"/>
      <c r="AJ42" s="41"/>
      <c r="AK42" s="41"/>
      <c r="AL42" s="41"/>
      <c r="AM42" s="42"/>
    </row>
    <row r="43" spans="1:39" ht="15.75">
      <c r="A43" s="9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97"/>
      <c r="R43" s="97"/>
      <c r="S43" s="97"/>
      <c r="T43" s="102"/>
      <c r="U43" s="102"/>
      <c r="V43" s="102"/>
      <c r="W43" s="102"/>
      <c r="X43" s="41"/>
      <c r="Y43" s="41"/>
      <c r="Z43" s="41"/>
      <c r="AA43" s="42"/>
      <c r="AB43" s="98"/>
      <c r="AC43" s="123"/>
      <c r="AD43" s="107" t="s">
        <v>162</v>
      </c>
      <c r="AF43" s="102"/>
      <c r="AG43" s="41"/>
      <c r="AH43" s="41"/>
      <c r="AI43" s="41"/>
      <c r="AJ43" s="41"/>
      <c r="AK43" s="41"/>
      <c r="AL43" s="41"/>
      <c r="AM43" s="42"/>
    </row>
    <row r="44" spans="1:39" ht="15" thickBot="1">
      <c r="A44" s="124"/>
      <c r="B44" s="125"/>
      <c r="C44" s="125"/>
      <c r="D44" s="125"/>
      <c r="E44" s="126"/>
      <c r="F44" s="126"/>
      <c r="G44" s="126"/>
      <c r="H44" s="126"/>
      <c r="I44" s="126"/>
      <c r="J44" s="126"/>
      <c r="K44" s="125"/>
      <c r="L44" s="125"/>
      <c r="M44" s="125"/>
      <c r="N44" s="125"/>
      <c r="O44" s="125"/>
      <c r="P44" s="125"/>
      <c r="Q44" s="125"/>
      <c r="R44" s="125"/>
      <c r="S44" s="125"/>
      <c r="T44" s="127"/>
      <c r="U44" s="128"/>
      <c r="V44" s="128"/>
      <c r="W44" s="128"/>
      <c r="X44" s="128"/>
      <c r="Y44" s="128"/>
      <c r="Z44" s="128"/>
      <c r="AA44" s="129"/>
      <c r="AB44" s="428" t="s">
        <v>143</v>
      </c>
      <c r="AC44" s="483"/>
      <c r="AD44" s="429"/>
      <c r="AE44" s="429"/>
      <c r="AF44" s="429"/>
      <c r="AG44" s="429"/>
      <c r="AH44" s="429"/>
      <c r="AI44" s="429"/>
      <c r="AJ44" s="429"/>
      <c r="AK44" s="429"/>
      <c r="AL44" s="429"/>
      <c r="AM44" s="430"/>
    </row>
    <row r="45" spans="1:39" ht="24.75" customHeight="1">
      <c r="A45" s="485"/>
      <c r="B45" s="486"/>
      <c r="C45" s="487"/>
      <c r="D45" s="407" t="s">
        <v>390</v>
      </c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9"/>
      <c r="Y45" s="409"/>
      <c r="Z45" s="409"/>
      <c r="AA45" s="410"/>
      <c r="AB45" s="395" t="s">
        <v>102</v>
      </c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7"/>
    </row>
    <row r="46" spans="1:39" ht="24.75" customHeight="1">
      <c r="A46" s="384" t="s">
        <v>186</v>
      </c>
      <c r="B46" s="416"/>
      <c r="C46" s="484"/>
      <c r="D46" s="411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3"/>
      <c r="Y46" s="413"/>
      <c r="Z46" s="413"/>
      <c r="AA46" s="414"/>
      <c r="AB46" s="384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6"/>
    </row>
    <row r="47" spans="1:39" ht="15.75" customHeight="1">
      <c r="A47" s="37"/>
      <c r="B47" s="38"/>
      <c r="C47" s="39"/>
      <c r="D47" s="45" t="s">
        <v>363</v>
      </c>
      <c r="E47" s="40"/>
      <c r="F47" s="40"/>
      <c r="G47" s="40"/>
      <c r="H47" s="40"/>
      <c r="I47" s="46" t="s">
        <v>364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1"/>
      <c r="Y47" s="41"/>
      <c r="Z47" s="41"/>
      <c r="AA47" s="41"/>
      <c r="AB47" s="37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</row>
    <row r="48" spans="1:39" ht="15.75" customHeight="1">
      <c r="A48" s="384"/>
      <c r="B48" s="416"/>
      <c r="C48" s="484"/>
      <c r="D48" s="45" t="s">
        <v>169</v>
      </c>
      <c r="E48" s="43"/>
      <c r="F48" s="43"/>
      <c r="G48" s="43"/>
      <c r="H48" s="43"/>
      <c r="I48" s="46" t="s">
        <v>365</v>
      </c>
      <c r="J48" s="47"/>
      <c r="K48" s="43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5"/>
      <c r="W48" s="45"/>
      <c r="X48" s="47"/>
      <c r="Y48" s="45"/>
      <c r="Z48" s="45"/>
      <c r="AA48" s="45"/>
      <c r="AB48" s="401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3"/>
    </row>
    <row r="49" spans="1:39" ht="15.75" customHeight="1">
      <c r="A49" s="415" t="s">
        <v>164</v>
      </c>
      <c r="B49" s="416"/>
      <c r="C49" s="484"/>
      <c r="D49" s="45" t="s">
        <v>168</v>
      </c>
      <c r="E49" s="43"/>
      <c r="F49" s="43"/>
      <c r="G49" s="45"/>
      <c r="H49" s="45"/>
      <c r="I49" s="46" t="s">
        <v>184</v>
      </c>
      <c r="J49" s="47"/>
      <c r="K49" s="46"/>
      <c r="L49" s="46"/>
      <c r="M49" s="50"/>
      <c r="N49" s="43"/>
      <c r="O49" s="46"/>
      <c r="P49" s="46"/>
      <c r="Q49" s="46"/>
      <c r="R49" s="46"/>
      <c r="S49" s="46"/>
      <c r="T49" s="46"/>
      <c r="U49" s="46"/>
      <c r="V49" s="45"/>
      <c r="W49" s="45"/>
      <c r="X49" s="47"/>
      <c r="Y49" s="48"/>
      <c r="Z49" s="48"/>
      <c r="AA49" s="48"/>
      <c r="AB49" s="401" t="s">
        <v>104</v>
      </c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3"/>
    </row>
    <row r="50" spans="1:39" ht="15.75" customHeight="1">
      <c r="A50" s="401" t="s">
        <v>159</v>
      </c>
      <c r="B50" s="402"/>
      <c r="C50" s="488"/>
      <c r="D50" s="45" t="s">
        <v>103</v>
      </c>
      <c r="E50" s="45"/>
      <c r="F50" s="45"/>
      <c r="G50" s="45"/>
      <c r="H50" s="45"/>
      <c r="I50" s="46" t="s">
        <v>189</v>
      </c>
      <c r="J50" s="47"/>
      <c r="K50" s="46"/>
      <c r="L50" s="46"/>
      <c r="M50" s="46"/>
      <c r="N50" s="43"/>
      <c r="O50" s="46"/>
      <c r="P50" s="46"/>
      <c r="Q50" s="46"/>
      <c r="R50" s="46"/>
      <c r="S50" s="46"/>
      <c r="T50" s="46"/>
      <c r="U50" s="46"/>
      <c r="V50" s="45"/>
      <c r="W50" s="45"/>
      <c r="X50" s="47"/>
      <c r="Y50" s="48"/>
      <c r="Z50" s="48"/>
      <c r="AA50" s="48"/>
      <c r="AB50" s="401" t="s">
        <v>106</v>
      </c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3"/>
    </row>
    <row r="51" spans="1:39" ht="15.75" customHeight="1">
      <c r="A51" s="415" t="s">
        <v>160</v>
      </c>
      <c r="B51" s="416"/>
      <c r="C51" s="484"/>
      <c r="D51" s="51" t="s">
        <v>105</v>
      </c>
      <c r="E51" s="45"/>
      <c r="F51" s="45"/>
      <c r="G51" s="45"/>
      <c r="H51" s="45"/>
      <c r="I51" s="46" t="s">
        <v>64</v>
      </c>
      <c r="J51" s="47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5"/>
      <c r="W51" s="45"/>
      <c r="X51" s="47"/>
      <c r="Y51" s="45"/>
      <c r="Z51" s="45"/>
      <c r="AA51" s="45"/>
      <c r="AB51" s="415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7"/>
    </row>
    <row r="52" spans="1:39" ht="15.75" customHeight="1">
      <c r="A52" s="49"/>
      <c r="B52" s="38"/>
      <c r="C52" s="39"/>
      <c r="D52" s="51"/>
      <c r="E52" s="45"/>
      <c r="F52" s="45"/>
      <c r="G52" s="45"/>
      <c r="H52" s="45"/>
      <c r="I52" s="46" t="s">
        <v>65</v>
      </c>
      <c r="J52" s="47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5"/>
      <c r="W52" s="45"/>
      <c r="X52" s="47"/>
      <c r="Y52" s="45"/>
      <c r="Z52" s="45"/>
      <c r="AA52" s="45"/>
      <c r="AB52" s="49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52"/>
    </row>
    <row r="53" spans="1:39" ht="15.75" customHeight="1" thickBot="1">
      <c r="A53" s="458"/>
      <c r="B53" s="459"/>
      <c r="C53" s="460"/>
      <c r="D53" s="54"/>
      <c r="E53" s="55"/>
      <c r="F53" s="55"/>
      <c r="G53" s="55"/>
      <c r="H53" s="55"/>
      <c r="I53" s="55"/>
      <c r="J53" s="55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7"/>
      <c r="X53" s="55"/>
      <c r="Y53" s="53"/>
      <c r="Z53" s="53"/>
      <c r="AA53" s="53"/>
      <c r="AB53" s="404" t="s">
        <v>366</v>
      </c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6"/>
    </row>
    <row r="54" spans="1:39" ht="6" customHeight="1" thickBot="1">
      <c r="A54" s="58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59"/>
      <c r="AM54" s="60"/>
    </row>
    <row r="55" spans="1:39" ht="12.75">
      <c r="A55" s="461" t="s">
        <v>144</v>
      </c>
      <c r="B55" s="492" t="s">
        <v>395</v>
      </c>
      <c r="C55" s="423"/>
      <c r="D55" s="507" t="s">
        <v>109</v>
      </c>
      <c r="E55" s="508"/>
      <c r="F55" s="509"/>
      <c r="G55" s="455" t="s">
        <v>110</v>
      </c>
      <c r="H55" s="432"/>
      <c r="I55" s="432"/>
      <c r="J55" s="432"/>
      <c r="K55" s="432"/>
      <c r="L55" s="455" t="s">
        <v>111</v>
      </c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56"/>
    </row>
    <row r="56" spans="1:39" ht="12.75">
      <c r="A56" s="462"/>
      <c r="B56" s="493"/>
      <c r="C56" s="426"/>
      <c r="D56" s="510"/>
      <c r="E56" s="511"/>
      <c r="F56" s="512"/>
      <c r="G56" s="513" t="s">
        <v>112</v>
      </c>
      <c r="H56" s="441" t="s">
        <v>113</v>
      </c>
      <c r="I56" s="441"/>
      <c r="J56" s="441"/>
      <c r="K56" s="451"/>
      <c r="L56" s="398" t="s">
        <v>374</v>
      </c>
      <c r="M56" s="399"/>
      <c r="N56" s="399"/>
      <c r="O56" s="400"/>
      <c r="P56" s="398" t="s">
        <v>375</v>
      </c>
      <c r="Q56" s="399"/>
      <c r="R56" s="399"/>
      <c r="S56" s="400"/>
      <c r="T56" s="398" t="s">
        <v>376</v>
      </c>
      <c r="U56" s="399"/>
      <c r="V56" s="399"/>
      <c r="W56" s="400"/>
      <c r="X56" s="398" t="s">
        <v>377</v>
      </c>
      <c r="Y56" s="399"/>
      <c r="Z56" s="399"/>
      <c r="AA56" s="400"/>
      <c r="AB56" s="398" t="s">
        <v>378</v>
      </c>
      <c r="AC56" s="399"/>
      <c r="AD56" s="399"/>
      <c r="AE56" s="400"/>
      <c r="AF56" s="398" t="s">
        <v>379</v>
      </c>
      <c r="AG56" s="399"/>
      <c r="AH56" s="399"/>
      <c r="AI56" s="400"/>
      <c r="AJ56" s="398" t="s">
        <v>380</v>
      </c>
      <c r="AK56" s="399"/>
      <c r="AL56" s="399"/>
      <c r="AM56" s="400"/>
    </row>
    <row r="57" spans="1:39" ht="12.75" customHeight="1">
      <c r="A57" s="462"/>
      <c r="B57" s="493"/>
      <c r="C57" s="426"/>
      <c r="D57" s="434" t="s">
        <v>114</v>
      </c>
      <c r="E57" s="467" t="s">
        <v>115</v>
      </c>
      <c r="F57" s="377" t="s">
        <v>163</v>
      </c>
      <c r="G57" s="514"/>
      <c r="H57" s="441" t="s">
        <v>116</v>
      </c>
      <c r="I57" s="441" t="s">
        <v>117</v>
      </c>
      <c r="J57" s="441" t="s">
        <v>118</v>
      </c>
      <c r="K57" s="451" t="s">
        <v>156</v>
      </c>
      <c r="L57" s="470" t="s">
        <v>367</v>
      </c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2"/>
    </row>
    <row r="58" spans="1:39" ht="12.75">
      <c r="A58" s="462"/>
      <c r="B58" s="493"/>
      <c r="C58" s="426"/>
      <c r="D58" s="434"/>
      <c r="E58" s="468"/>
      <c r="F58" s="443"/>
      <c r="G58" s="514"/>
      <c r="H58" s="441"/>
      <c r="I58" s="441"/>
      <c r="J58" s="441"/>
      <c r="K58" s="451"/>
      <c r="L58" s="420" t="s">
        <v>116</v>
      </c>
      <c r="M58" s="418" t="s">
        <v>117</v>
      </c>
      <c r="N58" s="382" t="s">
        <v>119</v>
      </c>
      <c r="O58" s="377" t="s">
        <v>161</v>
      </c>
      <c r="P58" s="420" t="s">
        <v>116</v>
      </c>
      <c r="Q58" s="418" t="s">
        <v>117</v>
      </c>
      <c r="R58" s="382" t="s">
        <v>119</v>
      </c>
      <c r="S58" s="377" t="s">
        <v>161</v>
      </c>
      <c r="T58" s="420" t="s">
        <v>116</v>
      </c>
      <c r="U58" s="418" t="s">
        <v>117</v>
      </c>
      <c r="V58" s="382" t="s">
        <v>119</v>
      </c>
      <c r="W58" s="377" t="s">
        <v>161</v>
      </c>
      <c r="X58" s="420" t="s">
        <v>116</v>
      </c>
      <c r="Y58" s="418" t="s">
        <v>117</v>
      </c>
      <c r="Z58" s="382" t="s">
        <v>119</v>
      </c>
      <c r="AA58" s="377" t="s">
        <v>161</v>
      </c>
      <c r="AB58" s="420" t="s">
        <v>116</v>
      </c>
      <c r="AC58" s="418" t="s">
        <v>117</v>
      </c>
      <c r="AD58" s="382" t="s">
        <v>119</v>
      </c>
      <c r="AE58" s="377" t="s">
        <v>161</v>
      </c>
      <c r="AF58" s="420" t="s">
        <v>116</v>
      </c>
      <c r="AG58" s="418" t="s">
        <v>117</v>
      </c>
      <c r="AH58" s="382" t="s">
        <v>119</v>
      </c>
      <c r="AI58" s="377" t="s">
        <v>161</v>
      </c>
      <c r="AJ58" s="420" t="s">
        <v>116</v>
      </c>
      <c r="AK58" s="418" t="s">
        <v>117</v>
      </c>
      <c r="AL58" s="382" t="s">
        <v>119</v>
      </c>
      <c r="AM58" s="377" t="s">
        <v>161</v>
      </c>
    </row>
    <row r="59" spans="1:39" ht="13.5" thickBot="1">
      <c r="A59" s="463"/>
      <c r="B59" s="494"/>
      <c r="C59" s="483"/>
      <c r="D59" s="435"/>
      <c r="E59" s="469"/>
      <c r="F59" s="378"/>
      <c r="G59" s="515"/>
      <c r="H59" s="442"/>
      <c r="I59" s="442"/>
      <c r="J59" s="442"/>
      <c r="K59" s="452"/>
      <c r="L59" s="421"/>
      <c r="M59" s="419"/>
      <c r="N59" s="383"/>
      <c r="O59" s="378"/>
      <c r="P59" s="421"/>
      <c r="Q59" s="419"/>
      <c r="R59" s="383"/>
      <c r="S59" s="378"/>
      <c r="T59" s="421"/>
      <c r="U59" s="419"/>
      <c r="V59" s="383"/>
      <c r="W59" s="378"/>
      <c r="X59" s="421"/>
      <c r="Y59" s="419"/>
      <c r="Z59" s="383"/>
      <c r="AA59" s="378"/>
      <c r="AB59" s="421"/>
      <c r="AC59" s="419"/>
      <c r="AD59" s="383"/>
      <c r="AE59" s="378"/>
      <c r="AF59" s="421"/>
      <c r="AG59" s="419"/>
      <c r="AH59" s="383"/>
      <c r="AI59" s="378"/>
      <c r="AJ59" s="421"/>
      <c r="AK59" s="419"/>
      <c r="AL59" s="383"/>
      <c r="AM59" s="378"/>
    </row>
    <row r="60" spans="1:39" s="65" customFormat="1" ht="18" customHeight="1" thickBot="1">
      <c r="A60" s="62" t="s">
        <v>145</v>
      </c>
      <c r="B60" s="495" t="s">
        <v>396</v>
      </c>
      <c r="C60" s="495"/>
      <c r="D60" s="516"/>
      <c r="E60" s="517"/>
      <c r="F60" s="130"/>
      <c r="G60" s="64"/>
      <c r="H60" s="475"/>
      <c r="I60" s="475"/>
      <c r="J60" s="475"/>
      <c r="K60" s="475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6"/>
      <c r="AL60" s="476"/>
      <c r="AM60" s="477"/>
    </row>
    <row r="61" spans="1:39" ht="18" customHeight="1">
      <c r="A61" s="131" t="s">
        <v>121</v>
      </c>
      <c r="B61" s="545" t="s">
        <v>231</v>
      </c>
      <c r="C61" s="546"/>
      <c r="D61" s="347">
        <v>2</v>
      </c>
      <c r="E61" s="348">
        <v>3</v>
      </c>
      <c r="F61" s="293">
        <v>15</v>
      </c>
      <c r="G61" s="349">
        <f aca="true" t="shared" si="3" ref="G61:G69">SUM(H61:K61)</f>
        <v>120</v>
      </c>
      <c r="H61" s="154">
        <f aca="true" t="shared" si="4" ref="H61:K69">IF(SUM(L61+P61+T61+X61+AB61+AF61+AJ61)=0,"",15*SUM(L61+P61+T61+X61+AB61+AF61+AJ61))</f>
        <v>60</v>
      </c>
      <c r="I61" s="154">
        <f t="shared" si="4"/>
        <v>60</v>
      </c>
      <c r="J61" s="154">
        <f t="shared" si="4"/>
      </c>
      <c r="K61" s="154">
        <f t="shared" si="4"/>
      </c>
      <c r="L61" s="289">
        <v>2</v>
      </c>
      <c r="M61" s="156">
        <v>2</v>
      </c>
      <c r="N61" s="156"/>
      <c r="O61" s="157"/>
      <c r="P61" s="289">
        <v>1</v>
      </c>
      <c r="Q61" s="156">
        <v>1</v>
      </c>
      <c r="R61" s="156"/>
      <c r="S61" s="157"/>
      <c r="T61" s="155">
        <v>1</v>
      </c>
      <c r="U61" s="156">
        <v>1</v>
      </c>
      <c r="V61" s="156"/>
      <c r="W61" s="157"/>
      <c r="X61" s="155"/>
      <c r="Y61" s="156"/>
      <c r="Z61" s="156"/>
      <c r="AA61" s="157"/>
      <c r="AB61" s="155"/>
      <c r="AC61" s="156"/>
      <c r="AD61" s="156"/>
      <c r="AE61" s="157"/>
      <c r="AF61" s="155"/>
      <c r="AG61" s="156"/>
      <c r="AH61" s="156"/>
      <c r="AI61" s="157"/>
      <c r="AJ61" s="155"/>
      <c r="AK61" s="156"/>
      <c r="AL61" s="156"/>
      <c r="AM61" s="157"/>
    </row>
    <row r="62" spans="1:39" ht="18" customHeight="1">
      <c r="A62" s="135" t="s">
        <v>122</v>
      </c>
      <c r="B62" s="542" t="s">
        <v>205</v>
      </c>
      <c r="C62" s="543"/>
      <c r="D62" s="132"/>
      <c r="E62" s="350">
        <v>2</v>
      </c>
      <c r="F62" s="294">
        <v>4</v>
      </c>
      <c r="G62" s="158">
        <f t="shared" si="3"/>
        <v>60</v>
      </c>
      <c r="H62" s="138">
        <f t="shared" si="4"/>
        <v>30</v>
      </c>
      <c r="I62" s="138">
        <f t="shared" si="4"/>
        <v>15</v>
      </c>
      <c r="J62" s="138">
        <f t="shared" si="4"/>
        <v>15</v>
      </c>
      <c r="K62" s="138">
        <f t="shared" si="4"/>
      </c>
      <c r="L62" s="139"/>
      <c r="M62" s="73"/>
      <c r="N62" s="73"/>
      <c r="O62" s="140"/>
      <c r="P62" s="139">
        <v>2</v>
      </c>
      <c r="Q62" s="73">
        <v>1</v>
      </c>
      <c r="R62" s="73">
        <v>1</v>
      </c>
      <c r="S62" s="140"/>
      <c r="T62" s="139"/>
      <c r="U62" s="73"/>
      <c r="V62" s="73"/>
      <c r="W62" s="140"/>
      <c r="X62" s="139"/>
      <c r="Y62" s="73"/>
      <c r="Z62" s="73"/>
      <c r="AA62" s="140"/>
      <c r="AB62" s="139"/>
      <c r="AC62" s="73"/>
      <c r="AD62" s="73"/>
      <c r="AE62" s="140"/>
      <c r="AF62" s="139"/>
      <c r="AG62" s="73"/>
      <c r="AH62" s="73"/>
      <c r="AI62" s="140"/>
      <c r="AJ62" s="139"/>
      <c r="AK62" s="73"/>
      <c r="AL62" s="73"/>
      <c r="AM62" s="140"/>
    </row>
    <row r="63" spans="1:39" ht="18" customHeight="1">
      <c r="A63" s="135" t="s">
        <v>123</v>
      </c>
      <c r="B63" s="542" t="s">
        <v>206</v>
      </c>
      <c r="C63" s="543"/>
      <c r="D63" s="132">
        <v>1</v>
      </c>
      <c r="E63" s="133">
        <v>3</v>
      </c>
      <c r="F63" s="294">
        <v>9</v>
      </c>
      <c r="G63" s="158">
        <f t="shared" si="3"/>
        <v>120</v>
      </c>
      <c r="H63" s="138">
        <f t="shared" si="4"/>
        <v>60</v>
      </c>
      <c r="I63" s="138">
        <f t="shared" si="4"/>
        <v>30</v>
      </c>
      <c r="J63" s="138">
        <f t="shared" si="4"/>
        <v>30</v>
      </c>
      <c r="K63" s="138">
        <f t="shared" si="4"/>
      </c>
      <c r="L63" s="139">
        <v>2</v>
      </c>
      <c r="M63" s="256">
        <v>1</v>
      </c>
      <c r="N63" s="73"/>
      <c r="O63" s="140"/>
      <c r="P63" s="288">
        <v>2</v>
      </c>
      <c r="Q63" s="73">
        <v>1</v>
      </c>
      <c r="R63" s="73">
        <v>2</v>
      </c>
      <c r="S63" s="140"/>
      <c r="T63" s="143"/>
      <c r="U63" s="73"/>
      <c r="V63" s="73"/>
      <c r="W63" s="140"/>
      <c r="X63" s="139"/>
      <c r="Y63" s="73"/>
      <c r="Z63" s="73"/>
      <c r="AA63" s="140"/>
      <c r="AB63" s="139"/>
      <c r="AC63" s="73"/>
      <c r="AD63" s="73"/>
      <c r="AE63" s="140"/>
      <c r="AF63" s="139"/>
      <c r="AG63" s="73"/>
      <c r="AH63" s="73"/>
      <c r="AI63" s="140"/>
      <c r="AJ63" s="139"/>
      <c r="AK63" s="73"/>
      <c r="AL63" s="73"/>
      <c r="AM63" s="140"/>
    </row>
    <row r="64" spans="1:39" ht="18" customHeight="1">
      <c r="A64" s="135" t="s">
        <v>124</v>
      </c>
      <c r="B64" s="542" t="s">
        <v>203</v>
      </c>
      <c r="C64" s="543"/>
      <c r="D64" s="132"/>
      <c r="E64" s="133">
        <v>2</v>
      </c>
      <c r="F64" s="294">
        <v>3</v>
      </c>
      <c r="G64" s="158">
        <f t="shared" si="3"/>
        <v>45</v>
      </c>
      <c r="H64" s="138">
        <f t="shared" si="4"/>
        <v>30</v>
      </c>
      <c r="I64" s="138">
        <f t="shared" si="4"/>
      </c>
      <c r="J64" s="138">
        <f t="shared" si="4"/>
        <v>15</v>
      </c>
      <c r="K64" s="138">
        <f t="shared" si="4"/>
      </c>
      <c r="L64" s="139">
        <v>2</v>
      </c>
      <c r="M64" s="73"/>
      <c r="N64" s="73">
        <v>1</v>
      </c>
      <c r="O64" s="140"/>
      <c r="P64" s="139"/>
      <c r="Q64" s="73"/>
      <c r="R64" s="73"/>
      <c r="S64" s="140"/>
      <c r="T64" s="139"/>
      <c r="U64" s="73"/>
      <c r="V64" s="73"/>
      <c r="W64" s="140"/>
      <c r="X64" s="139"/>
      <c r="Y64" s="73"/>
      <c r="Z64" s="73"/>
      <c r="AA64" s="140"/>
      <c r="AB64" s="139"/>
      <c r="AC64" s="73"/>
      <c r="AD64" s="73"/>
      <c r="AE64" s="140"/>
      <c r="AF64" s="139"/>
      <c r="AG64" s="73"/>
      <c r="AH64" s="73"/>
      <c r="AI64" s="140"/>
      <c r="AJ64" s="139"/>
      <c r="AK64" s="73"/>
      <c r="AL64" s="73"/>
      <c r="AM64" s="140"/>
    </row>
    <row r="65" spans="1:39" ht="18" customHeight="1">
      <c r="A65" s="135" t="s">
        <v>125</v>
      </c>
      <c r="B65" s="542" t="s">
        <v>204</v>
      </c>
      <c r="C65" s="543"/>
      <c r="D65" s="132"/>
      <c r="E65" s="133">
        <v>2</v>
      </c>
      <c r="F65" s="294">
        <v>3</v>
      </c>
      <c r="G65" s="158">
        <f t="shared" si="3"/>
        <v>45</v>
      </c>
      <c r="H65" s="138">
        <f t="shared" si="4"/>
        <v>15</v>
      </c>
      <c r="I65" s="138">
        <f t="shared" si="4"/>
        <v>15</v>
      </c>
      <c r="J65" s="138">
        <f t="shared" si="4"/>
        <v>15</v>
      </c>
      <c r="K65" s="138">
        <f t="shared" si="4"/>
      </c>
      <c r="L65" s="139"/>
      <c r="M65" s="73"/>
      <c r="N65" s="73"/>
      <c r="O65" s="140"/>
      <c r="P65" s="139"/>
      <c r="Q65" s="73"/>
      <c r="R65" s="73"/>
      <c r="S65" s="140"/>
      <c r="T65" s="139"/>
      <c r="U65" s="73"/>
      <c r="V65" s="73"/>
      <c r="W65" s="140"/>
      <c r="X65" s="257">
        <v>1</v>
      </c>
      <c r="Y65" s="256">
        <v>1</v>
      </c>
      <c r="Z65" s="256">
        <v>1</v>
      </c>
      <c r="AA65" s="258"/>
      <c r="AB65" s="257"/>
      <c r="AC65" s="256"/>
      <c r="AD65" s="256"/>
      <c r="AE65" s="258"/>
      <c r="AF65" s="257"/>
      <c r="AG65" s="256"/>
      <c r="AH65" s="256"/>
      <c r="AI65" s="258"/>
      <c r="AJ65" s="257"/>
      <c r="AK65" s="256"/>
      <c r="AL65" s="256"/>
      <c r="AM65" s="140"/>
    </row>
    <row r="66" spans="1:39" ht="18" customHeight="1">
      <c r="A66" s="135" t="s">
        <v>146</v>
      </c>
      <c r="B66" s="542" t="s">
        <v>207</v>
      </c>
      <c r="C66" s="543"/>
      <c r="D66" s="136"/>
      <c r="E66" s="133">
        <v>2</v>
      </c>
      <c r="F66" s="294">
        <v>4</v>
      </c>
      <c r="G66" s="158">
        <f t="shared" si="3"/>
        <v>45</v>
      </c>
      <c r="H66" s="138">
        <f t="shared" si="4"/>
        <v>15</v>
      </c>
      <c r="I66" s="138">
        <f t="shared" si="4"/>
        <v>15</v>
      </c>
      <c r="J66" s="138">
        <f t="shared" si="4"/>
        <v>15</v>
      </c>
      <c r="K66" s="138">
        <f>IF(SUM(O66+S66+W66+AA66+AE66+AI66+AM66)=0,"",15*SUM(O66+S66+W66+AA66+AE66+AI66+AM66))</f>
      </c>
      <c r="L66" s="139"/>
      <c r="M66" s="73"/>
      <c r="N66" s="73"/>
      <c r="O66" s="140"/>
      <c r="P66" s="139"/>
      <c r="Q66" s="73"/>
      <c r="R66" s="73"/>
      <c r="S66" s="140"/>
      <c r="T66" s="139"/>
      <c r="U66" s="73"/>
      <c r="V66" s="73"/>
      <c r="W66" s="140"/>
      <c r="X66" s="257">
        <v>1</v>
      </c>
      <c r="Y66" s="256">
        <v>1</v>
      </c>
      <c r="Z66" s="256"/>
      <c r="AA66" s="258"/>
      <c r="AB66" s="257"/>
      <c r="AC66" s="256"/>
      <c r="AD66" s="256">
        <v>1</v>
      </c>
      <c r="AE66" s="258"/>
      <c r="AF66" s="257"/>
      <c r="AG66" s="256"/>
      <c r="AH66" s="256"/>
      <c r="AI66" s="258"/>
      <c r="AJ66" s="257"/>
      <c r="AK66" s="256"/>
      <c r="AL66" s="256"/>
      <c r="AM66" s="71"/>
    </row>
    <row r="67" spans="1:39" ht="18" customHeight="1">
      <c r="A67" s="135" t="s">
        <v>147</v>
      </c>
      <c r="B67" s="542" t="s">
        <v>73</v>
      </c>
      <c r="C67" s="543"/>
      <c r="D67" s="132"/>
      <c r="E67" s="133">
        <v>1</v>
      </c>
      <c r="F67" s="294">
        <v>1</v>
      </c>
      <c r="G67" s="158">
        <f t="shared" si="3"/>
        <v>15</v>
      </c>
      <c r="H67" s="138">
        <f t="shared" si="4"/>
        <v>15</v>
      </c>
      <c r="I67" s="138">
        <f t="shared" si="4"/>
      </c>
      <c r="J67" s="138">
        <f t="shared" si="4"/>
      </c>
      <c r="K67" s="138">
        <f>IF(SUM(O67+S67+W67+AA67+AE67+AI67+AM67)=0,"",15*SUM(O67+S67+W67+AA67+AE67+AI67+AM67))</f>
      </c>
      <c r="L67" s="139">
        <v>1</v>
      </c>
      <c r="M67" s="73"/>
      <c r="N67" s="73"/>
      <c r="O67" s="140"/>
      <c r="P67" s="139"/>
      <c r="Q67" s="73"/>
      <c r="R67" s="73"/>
      <c r="S67" s="140"/>
      <c r="T67" s="139"/>
      <c r="U67" s="73"/>
      <c r="V67" s="73"/>
      <c r="W67" s="140"/>
      <c r="X67" s="257"/>
      <c r="Y67" s="256"/>
      <c r="Z67" s="256"/>
      <c r="AA67" s="258"/>
      <c r="AB67" s="257"/>
      <c r="AC67" s="256"/>
      <c r="AD67" s="256"/>
      <c r="AE67" s="258"/>
      <c r="AF67" s="257"/>
      <c r="AG67" s="256"/>
      <c r="AH67" s="256"/>
      <c r="AI67" s="258"/>
      <c r="AJ67" s="257"/>
      <c r="AK67" s="256"/>
      <c r="AL67" s="256"/>
      <c r="AM67" s="140"/>
    </row>
    <row r="68" spans="1:39" ht="18" customHeight="1">
      <c r="A68" s="135" t="s">
        <v>148</v>
      </c>
      <c r="B68" s="542" t="s">
        <v>185</v>
      </c>
      <c r="C68" s="543"/>
      <c r="D68" s="132"/>
      <c r="E68" s="133">
        <v>1</v>
      </c>
      <c r="F68" s="294">
        <v>3</v>
      </c>
      <c r="G68" s="158">
        <f t="shared" si="3"/>
        <v>15</v>
      </c>
      <c r="H68" s="138">
        <f t="shared" si="4"/>
        <v>15</v>
      </c>
      <c r="I68" s="138">
        <f t="shared" si="4"/>
      </c>
      <c r="J68" s="138">
        <f t="shared" si="4"/>
      </c>
      <c r="K68" s="138">
        <f>IF(SUM(O68+S68+W68+AA68+AE68+AI68+AM68)=0,"",15*SUM(O68+S68+W68+AA68+AE68+AI68+AM68))</f>
      </c>
      <c r="L68" s="139"/>
      <c r="M68" s="73"/>
      <c r="N68" s="73"/>
      <c r="O68" s="140"/>
      <c r="P68" s="139"/>
      <c r="Q68" s="73"/>
      <c r="R68" s="73"/>
      <c r="S68" s="140"/>
      <c r="T68" s="139"/>
      <c r="U68" s="73"/>
      <c r="V68" s="73"/>
      <c r="W68" s="140"/>
      <c r="X68" s="257"/>
      <c r="Y68" s="256"/>
      <c r="Z68" s="256"/>
      <c r="AA68" s="258"/>
      <c r="AB68" s="257"/>
      <c r="AC68" s="256"/>
      <c r="AD68" s="256"/>
      <c r="AE68" s="258"/>
      <c r="AF68" s="257"/>
      <c r="AG68" s="256"/>
      <c r="AH68" s="256"/>
      <c r="AI68" s="258"/>
      <c r="AJ68" s="257">
        <v>1</v>
      </c>
      <c r="AK68" s="256"/>
      <c r="AL68" s="256"/>
      <c r="AM68" s="140"/>
    </row>
    <row r="69" spans="1:39" ht="18" customHeight="1">
      <c r="A69" s="135" t="s">
        <v>149</v>
      </c>
      <c r="B69" s="542" t="s">
        <v>78</v>
      </c>
      <c r="C69" s="543"/>
      <c r="D69" s="132"/>
      <c r="E69" s="133">
        <v>2</v>
      </c>
      <c r="F69" s="294">
        <v>4</v>
      </c>
      <c r="G69" s="158">
        <f t="shared" si="3"/>
        <v>60</v>
      </c>
      <c r="H69" s="138">
        <f t="shared" si="4"/>
        <v>30</v>
      </c>
      <c r="I69" s="138">
        <f t="shared" si="4"/>
        <v>15</v>
      </c>
      <c r="J69" s="138">
        <f t="shared" si="4"/>
        <v>15</v>
      </c>
      <c r="K69" s="138"/>
      <c r="L69" s="259">
        <v>2</v>
      </c>
      <c r="M69" s="159">
        <v>1</v>
      </c>
      <c r="N69" s="159">
        <v>1</v>
      </c>
      <c r="O69" s="134"/>
      <c r="P69" s="158"/>
      <c r="Q69" s="159"/>
      <c r="R69" s="159"/>
      <c r="S69" s="134"/>
      <c r="T69" s="158"/>
      <c r="U69" s="159"/>
      <c r="V69" s="159"/>
      <c r="W69" s="134"/>
      <c r="X69" s="158"/>
      <c r="Y69" s="159"/>
      <c r="Z69" s="159"/>
      <c r="AA69" s="134"/>
      <c r="AB69" s="158"/>
      <c r="AC69" s="159"/>
      <c r="AD69" s="159"/>
      <c r="AE69" s="134"/>
      <c r="AF69" s="158"/>
      <c r="AG69" s="159"/>
      <c r="AH69" s="159"/>
      <c r="AI69" s="134"/>
      <c r="AJ69" s="158"/>
      <c r="AK69" s="159"/>
      <c r="AL69" s="159"/>
      <c r="AM69" s="134"/>
    </row>
    <row r="70" spans="1:39" ht="18" customHeight="1" thickBot="1">
      <c r="A70" s="74"/>
      <c r="B70" s="164"/>
      <c r="C70" s="165"/>
      <c r="D70" s="248"/>
      <c r="E70" s="249"/>
      <c r="F70" s="250"/>
      <c r="G70" s="251"/>
      <c r="H70" s="252"/>
      <c r="I70" s="252"/>
      <c r="J70" s="252"/>
      <c r="K70" s="252"/>
      <c r="L70" s="76"/>
      <c r="M70" s="75"/>
      <c r="N70" s="75"/>
      <c r="O70" s="77"/>
      <c r="P70" s="76"/>
      <c r="Q70" s="75"/>
      <c r="R70" s="75"/>
      <c r="S70" s="77"/>
      <c r="T70" s="76"/>
      <c r="U70" s="75"/>
      <c r="V70" s="75"/>
      <c r="W70" s="77"/>
      <c r="X70" s="76"/>
      <c r="Y70" s="75"/>
      <c r="Z70" s="75"/>
      <c r="AA70" s="77"/>
      <c r="AB70" s="76"/>
      <c r="AC70" s="75"/>
      <c r="AD70" s="75"/>
      <c r="AE70" s="77"/>
      <c r="AF70" s="253"/>
      <c r="AG70" s="254"/>
      <c r="AH70" s="254"/>
      <c r="AI70" s="142"/>
      <c r="AJ70" s="253"/>
      <c r="AK70" s="254"/>
      <c r="AL70" s="254"/>
      <c r="AM70" s="142"/>
    </row>
    <row r="71" spans="1:39" ht="13.5" customHeight="1" thickTop="1">
      <c r="A71" s="78"/>
      <c r="B71" s="528" t="s">
        <v>126</v>
      </c>
      <c r="C71" s="529"/>
      <c r="D71" s="436">
        <f aca="true" t="shared" si="5" ref="D71:AM71">SUM(D61:D70)</f>
        <v>3</v>
      </c>
      <c r="E71" s="439">
        <f t="shared" si="5"/>
        <v>18</v>
      </c>
      <c r="F71" s="449">
        <f>SUM(F61:F70)</f>
        <v>46</v>
      </c>
      <c r="G71" s="464">
        <f t="shared" si="5"/>
        <v>525</v>
      </c>
      <c r="H71" s="439">
        <f t="shared" si="5"/>
        <v>270</v>
      </c>
      <c r="I71" s="439">
        <f t="shared" si="5"/>
        <v>150</v>
      </c>
      <c r="J71" s="439">
        <f t="shared" si="5"/>
        <v>105</v>
      </c>
      <c r="K71" s="449">
        <f t="shared" si="5"/>
        <v>0</v>
      </c>
      <c r="L71" s="79">
        <f t="shared" si="5"/>
        <v>9</v>
      </c>
      <c r="M71" s="80">
        <f t="shared" si="5"/>
        <v>4</v>
      </c>
      <c r="N71" s="80">
        <f t="shared" si="5"/>
        <v>2</v>
      </c>
      <c r="O71" s="81">
        <f t="shared" si="5"/>
        <v>0</v>
      </c>
      <c r="P71" s="79">
        <f t="shared" si="5"/>
        <v>5</v>
      </c>
      <c r="Q71" s="80">
        <f t="shared" si="5"/>
        <v>3</v>
      </c>
      <c r="R71" s="80">
        <f t="shared" si="5"/>
        <v>3</v>
      </c>
      <c r="S71" s="82">
        <f t="shared" si="5"/>
        <v>0</v>
      </c>
      <c r="T71" s="83">
        <f t="shared" si="5"/>
        <v>1</v>
      </c>
      <c r="U71" s="80">
        <f t="shared" si="5"/>
        <v>1</v>
      </c>
      <c r="V71" s="80">
        <f t="shared" si="5"/>
        <v>0</v>
      </c>
      <c r="W71" s="81">
        <f t="shared" si="5"/>
        <v>0</v>
      </c>
      <c r="X71" s="79">
        <f t="shared" si="5"/>
        <v>2</v>
      </c>
      <c r="Y71" s="80">
        <f t="shared" si="5"/>
        <v>2</v>
      </c>
      <c r="Z71" s="80">
        <f t="shared" si="5"/>
        <v>1</v>
      </c>
      <c r="AA71" s="82">
        <f t="shared" si="5"/>
        <v>0</v>
      </c>
      <c r="AB71" s="83">
        <f t="shared" si="5"/>
        <v>0</v>
      </c>
      <c r="AC71" s="80">
        <f t="shared" si="5"/>
        <v>0</v>
      </c>
      <c r="AD71" s="80">
        <f t="shared" si="5"/>
        <v>1</v>
      </c>
      <c r="AE71" s="81">
        <f t="shared" si="5"/>
        <v>0</v>
      </c>
      <c r="AF71" s="79">
        <f t="shared" si="5"/>
        <v>0</v>
      </c>
      <c r="AG71" s="80">
        <f t="shared" si="5"/>
        <v>0</v>
      </c>
      <c r="AH71" s="80">
        <f t="shared" si="5"/>
        <v>0</v>
      </c>
      <c r="AI71" s="82">
        <f t="shared" si="5"/>
        <v>0</v>
      </c>
      <c r="AJ71" s="83">
        <f t="shared" si="5"/>
        <v>1</v>
      </c>
      <c r="AK71" s="80">
        <f t="shared" si="5"/>
        <v>0</v>
      </c>
      <c r="AL71" s="80">
        <f t="shared" si="5"/>
        <v>0</v>
      </c>
      <c r="AM71" s="82">
        <f t="shared" si="5"/>
        <v>0</v>
      </c>
    </row>
    <row r="72" spans="1:42" ht="13.5" customHeight="1" thickBot="1">
      <c r="A72" s="84"/>
      <c r="B72" s="530"/>
      <c r="C72" s="531"/>
      <c r="D72" s="437"/>
      <c r="E72" s="440"/>
      <c r="F72" s="466"/>
      <c r="G72" s="465"/>
      <c r="H72" s="474"/>
      <c r="I72" s="474"/>
      <c r="J72" s="474"/>
      <c r="K72" s="450"/>
      <c r="L72" s="446">
        <f>SUM(L71:O71)</f>
        <v>15</v>
      </c>
      <c r="M72" s="447"/>
      <c r="N72" s="447"/>
      <c r="O72" s="448"/>
      <c r="P72" s="446">
        <f>SUM(P71:S71)</f>
        <v>11</v>
      </c>
      <c r="Q72" s="447"/>
      <c r="R72" s="447"/>
      <c r="S72" s="448"/>
      <c r="T72" s="446">
        <f>SUM(T71:W71)</f>
        <v>2</v>
      </c>
      <c r="U72" s="447"/>
      <c r="V72" s="447"/>
      <c r="W72" s="448"/>
      <c r="X72" s="446">
        <f>SUM(X71:AA71)</f>
        <v>5</v>
      </c>
      <c r="Y72" s="447"/>
      <c r="Z72" s="447"/>
      <c r="AA72" s="448"/>
      <c r="AB72" s="446">
        <f>SUM(AB71:AE71)</f>
        <v>1</v>
      </c>
      <c r="AC72" s="447"/>
      <c r="AD72" s="447"/>
      <c r="AE72" s="448"/>
      <c r="AF72" s="446">
        <f>SUM(AF71:AI71)</f>
        <v>0</v>
      </c>
      <c r="AG72" s="447"/>
      <c r="AH72" s="447"/>
      <c r="AI72" s="448"/>
      <c r="AJ72" s="446">
        <f>SUM(AJ71:AM71)</f>
        <v>1</v>
      </c>
      <c r="AK72" s="447"/>
      <c r="AL72" s="447"/>
      <c r="AM72" s="448"/>
      <c r="AO72" s="1">
        <f>(I71+J71+K71)*100/G71</f>
        <v>48.57142857142857</v>
      </c>
      <c r="AP72" s="1">
        <f>SUM(L72:AM72)*15</f>
        <v>525</v>
      </c>
    </row>
    <row r="73" spans="1:39" ht="12.75" customHeight="1">
      <c r="A73" s="525" t="s">
        <v>151</v>
      </c>
      <c r="B73" s="526"/>
      <c r="C73" s="527"/>
      <c r="D73" s="433" t="s">
        <v>114</v>
      </c>
      <c r="E73" s="473" t="s">
        <v>115</v>
      </c>
      <c r="F73" s="377" t="s">
        <v>163</v>
      </c>
      <c r="G73" s="480" t="s">
        <v>112</v>
      </c>
      <c r="H73" s="441" t="s">
        <v>116</v>
      </c>
      <c r="I73" s="441" t="s">
        <v>117</v>
      </c>
      <c r="J73" s="441" t="s">
        <v>118</v>
      </c>
      <c r="K73" s="451" t="s">
        <v>156</v>
      </c>
      <c r="L73" s="398" t="s">
        <v>374</v>
      </c>
      <c r="M73" s="399"/>
      <c r="N73" s="399"/>
      <c r="O73" s="400"/>
      <c r="P73" s="398" t="s">
        <v>375</v>
      </c>
      <c r="Q73" s="399"/>
      <c r="R73" s="399"/>
      <c r="S73" s="400"/>
      <c r="T73" s="398" t="s">
        <v>376</v>
      </c>
      <c r="U73" s="399"/>
      <c r="V73" s="399"/>
      <c r="W73" s="400"/>
      <c r="X73" s="398" t="s">
        <v>377</v>
      </c>
      <c r="Y73" s="399"/>
      <c r="Z73" s="399"/>
      <c r="AA73" s="400"/>
      <c r="AB73" s="398" t="s">
        <v>378</v>
      </c>
      <c r="AC73" s="399"/>
      <c r="AD73" s="399"/>
      <c r="AE73" s="400"/>
      <c r="AF73" s="398" t="s">
        <v>379</v>
      </c>
      <c r="AG73" s="399"/>
      <c r="AH73" s="399"/>
      <c r="AI73" s="400"/>
      <c r="AJ73" s="398" t="s">
        <v>380</v>
      </c>
      <c r="AK73" s="399"/>
      <c r="AL73" s="399"/>
      <c r="AM73" s="400"/>
    </row>
    <row r="74" spans="1:39" ht="12.75">
      <c r="A74" s="525"/>
      <c r="B74" s="526"/>
      <c r="C74" s="527"/>
      <c r="D74" s="434"/>
      <c r="E74" s="473"/>
      <c r="F74" s="443"/>
      <c r="G74" s="480"/>
      <c r="H74" s="441"/>
      <c r="I74" s="441"/>
      <c r="J74" s="441"/>
      <c r="K74" s="451"/>
      <c r="L74" s="420" t="s">
        <v>116</v>
      </c>
      <c r="M74" s="418" t="s">
        <v>117</v>
      </c>
      <c r="N74" s="382" t="s">
        <v>119</v>
      </c>
      <c r="O74" s="377" t="s">
        <v>161</v>
      </c>
      <c r="P74" s="420" t="s">
        <v>116</v>
      </c>
      <c r="Q74" s="418" t="s">
        <v>117</v>
      </c>
      <c r="R74" s="382" t="s">
        <v>119</v>
      </c>
      <c r="S74" s="377" t="s">
        <v>161</v>
      </c>
      <c r="T74" s="420" t="s">
        <v>116</v>
      </c>
      <c r="U74" s="418" t="s">
        <v>117</v>
      </c>
      <c r="V74" s="382" t="s">
        <v>119</v>
      </c>
      <c r="W74" s="377" t="s">
        <v>161</v>
      </c>
      <c r="X74" s="420" t="s">
        <v>116</v>
      </c>
      <c r="Y74" s="418" t="s">
        <v>117</v>
      </c>
      <c r="Z74" s="382" t="s">
        <v>119</v>
      </c>
      <c r="AA74" s="377" t="s">
        <v>161</v>
      </c>
      <c r="AB74" s="420" t="s">
        <v>116</v>
      </c>
      <c r="AC74" s="418" t="s">
        <v>117</v>
      </c>
      <c r="AD74" s="382" t="s">
        <v>119</v>
      </c>
      <c r="AE74" s="377" t="s">
        <v>161</v>
      </c>
      <c r="AF74" s="420" t="s">
        <v>116</v>
      </c>
      <c r="AG74" s="418" t="s">
        <v>117</v>
      </c>
      <c r="AH74" s="382" t="s">
        <v>119</v>
      </c>
      <c r="AI74" s="377" t="s">
        <v>161</v>
      </c>
      <c r="AJ74" s="420" t="s">
        <v>116</v>
      </c>
      <c r="AK74" s="418" t="s">
        <v>117</v>
      </c>
      <c r="AL74" s="382" t="s">
        <v>119</v>
      </c>
      <c r="AM74" s="377" t="s">
        <v>161</v>
      </c>
    </row>
    <row r="75" spans="1:39" ht="13.5" thickBot="1">
      <c r="A75" s="525"/>
      <c r="B75" s="526"/>
      <c r="C75" s="527"/>
      <c r="D75" s="435"/>
      <c r="E75" s="383"/>
      <c r="F75" s="378"/>
      <c r="G75" s="421"/>
      <c r="H75" s="442"/>
      <c r="I75" s="442"/>
      <c r="J75" s="442"/>
      <c r="K75" s="452"/>
      <c r="L75" s="421"/>
      <c r="M75" s="419"/>
      <c r="N75" s="383"/>
      <c r="O75" s="378"/>
      <c r="P75" s="421"/>
      <c r="Q75" s="419"/>
      <c r="R75" s="383"/>
      <c r="S75" s="378"/>
      <c r="T75" s="421"/>
      <c r="U75" s="419"/>
      <c r="V75" s="383"/>
      <c r="W75" s="378"/>
      <c r="X75" s="421"/>
      <c r="Y75" s="419"/>
      <c r="Z75" s="383"/>
      <c r="AA75" s="378"/>
      <c r="AB75" s="421"/>
      <c r="AC75" s="419"/>
      <c r="AD75" s="383"/>
      <c r="AE75" s="378"/>
      <c r="AF75" s="421"/>
      <c r="AG75" s="419"/>
      <c r="AH75" s="383"/>
      <c r="AI75" s="378"/>
      <c r="AJ75" s="421"/>
      <c r="AK75" s="419"/>
      <c r="AL75" s="383"/>
      <c r="AM75" s="378"/>
    </row>
    <row r="76" spans="1:41" ht="12.75" customHeight="1">
      <c r="A76" s="525"/>
      <c r="B76" s="526"/>
      <c r="C76" s="527"/>
      <c r="D76" s="496">
        <f aca="true" t="shared" si="6" ref="D76:AM76">SUM(D23+D71)</f>
        <v>4</v>
      </c>
      <c r="E76" s="478">
        <f t="shared" si="6"/>
        <v>27</v>
      </c>
      <c r="F76" s="478">
        <f t="shared" si="6"/>
        <v>68</v>
      </c>
      <c r="G76" s="481">
        <f t="shared" si="6"/>
        <v>795</v>
      </c>
      <c r="H76" s="478">
        <f t="shared" si="6"/>
        <v>345</v>
      </c>
      <c r="I76" s="478">
        <f t="shared" si="6"/>
        <v>210</v>
      </c>
      <c r="J76" s="478">
        <f t="shared" si="6"/>
        <v>240</v>
      </c>
      <c r="K76" s="478">
        <f t="shared" si="6"/>
        <v>0</v>
      </c>
      <c r="L76" s="87">
        <f t="shared" si="6"/>
        <v>12</v>
      </c>
      <c r="M76" s="88">
        <f t="shared" si="6"/>
        <v>4</v>
      </c>
      <c r="N76" s="88">
        <f t="shared" si="6"/>
        <v>3</v>
      </c>
      <c r="O76" s="90">
        <f t="shared" si="6"/>
        <v>0</v>
      </c>
      <c r="P76" s="91">
        <f t="shared" si="6"/>
        <v>6</v>
      </c>
      <c r="Q76" s="88">
        <f t="shared" si="6"/>
        <v>3</v>
      </c>
      <c r="R76" s="88">
        <f t="shared" si="6"/>
        <v>3</v>
      </c>
      <c r="S76" s="89">
        <f t="shared" si="6"/>
        <v>0</v>
      </c>
      <c r="T76" s="87">
        <f t="shared" si="6"/>
        <v>2</v>
      </c>
      <c r="U76" s="88">
        <f t="shared" si="6"/>
        <v>3</v>
      </c>
      <c r="V76" s="88">
        <f t="shared" si="6"/>
        <v>2</v>
      </c>
      <c r="W76" s="90">
        <f t="shared" si="6"/>
        <v>0</v>
      </c>
      <c r="X76" s="91">
        <f t="shared" si="6"/>
        <v>2</v>
      </c>
      <c r="Y76" s="88">
        <f t="shared" si="6"/>
        <v>4</v>
      </c>
      <c r="Z76" s="88">
        <f t="shared" si="6"/>
        <v>3</v>
      </c>
      <c r="AA76" s="89">
        <f t="shared" si="6"/>
        <v>0</v>
      </c>
      <c r="AB76" s="87">
        <f t="shared" si="6"/>
        <v>0</v>
      </c>
      <c r="AC76" s="88">
        <f t="shared" si="6"/>
        <v>0</v>
      </c>
      <c r="AD76" s="88">
        <f t="shared" si="6"/>
        <v>3</v>
      </c>
      <c r="AE76" s="90">
        <f t="shared" si="6"/>
        <v>0</v>
      </c>
      <c r="AF76" s="91">
        <f t="shared" si="6"/>
        <v>0</v>
      </c>
      <c r="AG76" s="88">
        <f t="shared" si="6"/>
        <v>0</v>
      </c>
      <c r="AH76" s="88">
        <f t="shared" si="6"/>
        <v>2</v>
      </c>
      <c r="AI76" s="89">
        <f t="shared" si="6"/>
        <v>0</v>
      </c>
      <c r="AJ76" s="87">
        <f t="shared" si="6"/>
        <v>1</v>
      </c>
      <c r="AK76" s="88">
        <f t="shared" si="6"/>
        <v>0</v>
      </c>
      <c r="AL76" s="88">
        <f t="shared" si="6"/>
        <v>0</v>
      </c>
      <c r="AM76" s="90">
        <f t="shared" si="6"/>
        <v>0</v>
      </c>
      <c r="AO76" s="36" t="s">
        <v>165</v>
      </c>
    </row>
    <row r="77" spans="1:41" ht="13.5" customHeight="1" thickBot="1">
      <c r="A77" s="525"/>
      <c r="B77" s="526"/>
      <c r="C77" s="527"/>
      <c r="D77" s="497"/>
      <c r="E77" s="479"/>
      <c r="F77" s="479"/>
      <c r="G77" s="482"/>
      <c r="H77" s="479"/>
      <c r="I77" s="479"/>
      <c r="J77" s="479"/>
      <c r="K77" s="479"/>
      <c r="L77" s="371">
        <f>SUM(L76:O76)</f>
        <v>19</v>
      </c>
      <c r="M77" s="372"/>
      <c r="N77" s="372"/>
      <c r="O77" s="373"/>
      <c r="P77" s="371">
        <f>SUM(P76:S76)</f>
        <v>12</v>
      </c>
      <c r="Q77" s="372"/>
      <c r="R77" s="372"/>
      <c r="S77" s="373"/>
      <c r="T77" s="371">
        <f>SUM(T76:W76)</f>
        <v>7</v>
      </c>
      <c r="U77" s="372"/>
      <c r="V77" s="372"/>
      <c r="W77" s="373"/>
      <c r="X77" s="371">
        <f>SUM(X76:AA76)</f>
        <v>9</v>
      </c>
      <c r="Y77" s="372"/>
      <c r="Z77" s="372"/>
      <c r="AA77" s="373"/>
      <c r="AB77" s="371">
        <f>SUM(AB76:AE76)</f>
        <v>3</v>
      </c>
      <c r="AC77" s="372"/>
      <c r="AD77" s="372"/>
      <c r="AE77" s="373"/>
      <c r="AF77" s="371">
        <f>SUM(AF76:AI76)</f>
        <v>2</v>
      </c>
      <c r="AG77" s="372"/>
      <c r="AH77" s="372"/>
      <c r="AI77" s="373"/>
      <c r="AJ77" s="371">
        <f>SUM(AJ76:AM76)</f>
        <v>1</v>
      </c>
      <c r="AK77" s="372"/>
      <c r="AL77" s="372"/>
      <c r="AM77" s="373"/>
      <c r="AO77" s="36">
        <f>SUM(L77:AM77)*15</f>
        <v>795</v>
      </c>
    </row>
    <row r="78" spans="1:41" ht="12.75" customHeight="1">
      <c r="A78" s="525"/>
      <c r="B78" s="526"/>
      <c r="C78" s="527"/>
      <c r="D78" s="500" t="s">
        <v>128</v>
      </c>
      <c r="E78" s="396"/>
      <c r="F78" s="501"/>
      <c r="G78" s="521" t="s">
        <v>129</v>
      </c>
      <c r="H78" s="432"/>
      <c r="I78" s="432"/>
      <c r="J78" s="432"/>
      <c r="K78" s="456"/>
      <c r="L78" s="379">
        <v>1</v>
      </c>
      <c r="M78" s="380"/>
      <c r="N78" s="380"/>
      <c r="O78" s="381"/>
      <c r="P78" s="379">
        <v>2</v>
      </c>
      <c r="Q78" s="380"/>
      <c r="R78" s="380"/>
      <c r="S78" s="381"/>
      <c r="T78" s="379">
        <v>0</v>
      </c>
      <c r="U78" s="380"/>
      <c r="V78" s="380"/>
      <c r="W78" s="381"/>
      <c r="X78" s="379">
        <v>0</v>
      </c>
      <c r="Y78" s="380"/>
      <c r="Z78" s="380"/>
      <c r="AA78" s="381"/>
      <c r="AB78" s="379">
        <v>0</v>
      </c>
      <c r="AC78" s="380"/>
      <c r="AD78" s="380"/>
      <c r="AE78" s="381"/>
      <c r="AF78" s="379">
        <v>1</v>
      </c>
      <c r="AG78" s="380"/>
      <c r="AH78" s="380"/>
      <c r="AI78" s="381"/>
      <c r="AJ78" s="387">
        <v>0</v>
      </c>
      <c r="AK78" s="388"/>
      <c r="AL78" s="388"/>
      <c r="AM78" s="389"/>
      <c r="AO78" s="36">
        <f>SUM(L78:AM78)</f>
        <v>4</v>
      </c>
    </row>
    <row r="79" spans="1:41" ht="12.75" customHeight="1">
      <c r="A79" s="525"/>
      <c r="B79" s="526"/>
      <c r="C79" s="527"/>
      <c r="D79" s="502"/>
      <c r="E79" s="385"/>
      <c r="F79" s="503"/>
      <c r="G79" s="518" t="s">
        <v>130</v>
      </c>
      <c r="H79" s="519"/>
      <c r="I79" s="519"/>
      <c r="J79" s="519"/>
      <c r="K79" s="520"/>
      <c r="L79" s="374">
        <v>10</v>
      </c>
      <c r="M79" s="375"/>
      <c r="N79" s="375"/>
      <c r="O79" s="376"/>
      <c r="P79" s="374">
        <v>6</v>
      </c>
      <c r="Q79" s="375"/>
      <c r="R79" s="375"/>
      <c r="S79" s="376"/>
      <c r="T79" s="374">
        <v>3</v>
      </c>
      <c r="U79" s="375"/>
      <c r="V79" s="375"/>
      <c r="W79" s="376"/>
      <c r="X79" s="374">
        <v>5</v>
      </c>
      <c r="Y79" s="375"/>
      <c r="Z79" s="375"/>
      <c r="AA79" s="376"/>
      <c r="AB79" s="374">
        <v>2</v>
      </c>
      <c r="AC79" s="375"/>
      <c r="AD79" s="375"/>
      <c r="AE79" s="376"/>
      <c r="AF79" s="374">
        <v>0</v>
      </c>
      <c r="AG79" s="375"/>
      <c r="AH79" s="375"/>
      <c r="AI79" s="376"/>
      <c r="AJ79" s="390">
        <v>1</v>
      </c>
      <c r="AK79" s="391"/>
      <c r="AL79" s="391"/>
      <c r="AM79" s="392"/>
      <c r="AO79" s="36">
        <f>SUM(L79:AM79)</f>
        <v>27</v>
      </c>
    </row>
    <row r="80" spans="1:41" ht="13.5" customHeight="1" thickBot="1">
      <c r="A80" s="525"/>
      <c r="B80" s="526"/>
      <c r="C80" s="527"/>
      <c r="D80" s="504"/>
      <c r="E80" s="505"/>
      <c r="F80" s="506"/>
      <c r="G80" s="518" t="s">
        <v>163</v>
      </c>
      <c r="H80" s="519"/>
      <c r="I80" s="519"/>
      <c r="J80" s="519"/>
      <c r="K80" s="520"/>
      <c r="L80" s="393">
        <v>21</v>
      </c>
      <c r="M80" s="393"/>
      <c r="N80" s="393"/>
      <c r="O80" s="393"/>
      <c r="P80" s="393">
        <v>18</v>
      </c>
      <c r="Q80" s="393"/>
      <c r="R80" s="393"/>
      <c r="S80" s="393"/>
      <c r="T80" s="393">
        <v>9</v>
      </c>
      <c r="U80" s="393"/>
      <c r="V80" s="393"/>
      <c r="W80" s="393"/>
      <c r="X80" s="393">
        <v>9</v>
      </c>
      <c r="Y80" s="393"/>
      <c r="Z80" s="393"/>
      <c r="AA80" s="393"/>
      <c r="AB80" s="393">
        <v>4</v>
      </c>
      <c r="AC80" s="393"/>
      <c r="AD80" s="393"/>
      <c r="AE80" s="393"/>
      <c r="AF80" s="393">
        <v>4</v>
      </c>
      <c r="AG80" s="393"/>
      <c r="AH80" s="393"/>
      <c r="AI80" s="393"/>
      <c r="AJ80" s="393">
        <v>3</v>
      </c>
      <c r="AK80" s="393"/>
      <c r="AL80" s="393"/>
      <c r="AM80" s="393"/>
      <c r="AO80" s="36">
        <f>SUM(L80:AM80)</f>
        <v>68</v>
      </c>
    </row>
    <row r="81" spans="1:39" ht="12.75">
      <c r="A81" s="92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34"/>
      <c r="V81" s="93"/>
      <c r="W81" s="93"/>
      <c r="X81" s="93"/>
      <c r="Y81" s="93"/>
      <c r="Z81" s="34"/>
      <c r="AA81" s="35"/>
      <c r="AB81" s="94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5"/>
    </row>
    <row r="82" spans="1:39" ht="15.75">
      <c r="A82" s="96" t="s">
        <v>158</v>
      </c>
      <c r="B82" s="97"/>
      <c r="C82" s="97"/>
      <c r="D82" s="97"/>
      <c r="E82" s="97"/>
      <c r="F82" s="97"/>
      <c r="G82" s="97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2"/>
      <c r="AB82" s="98"/>
      <c r="AC82" s="326" t="s">
        <v>382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2"/>
    </row>
    <row r="83" spans="1:39" ht="15.75">
      <c r="A83" s="99"/>
      <c r="B83" s="100" t="s">
        <v>121</v>
      </c>
      <c r="C83" s="41" t="s">
        <v>180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97"/>
      <c r="R83" s="97"/>
      <c r="S83" s="97"/>
      <c r="T83" s="102"/>
      <c r="U83" s="102"/>
      <c r="V83" s="102"/>
      <c r="W83" s="102"/>
      <c r="X83" s="97"/>
      <c r="Y83" s="97"/>
      <c r="Z83" s="41"/>
      <c r="AA83" s="42"/>
      <c r="AB83" s="103"/>
      <c r="AC83" s="97"/>
      <c r="AD83" s="102"/>
      <c r="AE83" s="102"/>
      <c r="AF83" s="41"/>
      <c r="AG83" s="41"/>
      <c r="AH83" s="41"/>
      <c r="AI83" s="41"/>
      <c r="AJ83" s="41"/>
      <c r="AK83" s="50"/>
      <c r="AL83" s="50"/>
      <c r="AM83" s="104"/>
    </row>
    <row r="84" spans="1:39" ht="15.75">
      <c r="A84" s="99"/>
      <c r="B84" s="100" t="s">
        <v>122</v>
      </c>
      <c r="C84" s="105" t="s">
        <v>1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107"/>
      <c r="R84" s="107"/>
      <c r="S84" s="107"/>
      <c r="T84" s="108"/>
      <c r="U84" s="109"/>
      <c r="V84" s="108"/>
      <c r="W84" s="108"/>
      <c r="X84" s="41"/>
      <c r="Y84" s="41"/>
      <c r="Z84" s="41"/>
      <c r="AA84" s="42"/>
      <c r="AB84" s="98"/>
      <c r="AC84" s="109" t="s">
        <v>131</v>
      </c>
      <c r="AD84" s="107"/>
      <c r="AE84" s="107"/>
      <c r="AF84" s="108"/>
      <c r="AG84" s="110"/>
      <c r="AH84" s="41"/>
      <c r="AI84" s="41"/>
      <c r="AJ84" s="110"/>
      <c r="AK84" s="110"/>
      <c r="AL84" s="110"/>
      <c r="AM84" s="42"/>
    </row>
    <row r="85" spans="1:39" ht="15.75">
      <c r="A85" s="99"/>
      <c r="B85" s="111" t="s">
        <v>123</v>
      </c>
      <c r="C85" s="105" t="s">
        <v>2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97"/>
      <c r="R85" s="97"/>
      <c r="S85" s="97"/>
      <c r="T85" s="102"/>
      <c r="U85" s="102"/>
      <c r="V85" s="102"/>
      <c r="W85" s="102"/>
      <c r="X85" s="41"/>
      <c r="Y85" s="41"/>
      <c r="Z85" s="41"/>
      <c r="AA85" s="42"/>
      <c r="AB85" s="98"/>
      <c r="AC85" s="108" t="s">
        <v>132</v>
      </c>
      <c r="AD85" s="108" t="s">
        <v>133</v>
      </c>
      <c r="AE85" s="97"/>
      <c r="AF85" s="102"/>
      <c r="AG85" s="41"/>
      <c r="AH85" s="41"/>
      <c r="AI85" s="41"/>
      <c r="AJ85" s="41"/>
      <c r="AK85" s="41"/>
      <c r="AL85" s="41"/>
      <c r="AM85" s="114"/>
    </row>
    <row r="86" spans="1:39" ht="15.75">
      <c r="A86" s="99"/>
      <c r="B86" s="115" t="s">
        <v>124</v>
      </c>
      <c r="C86" s="110" t="s">
        <v>3</v>
      </c>
      <c r="D86" s="113"/>
      <c r="E86" s="113"/>
      <c r="F86" s="113"/>
      <c r="G86" s="65"/>
      <c r="H86" s="117"/>
      <c r="I86" s="117"/>
      <c r="J86" s="117"/>
      <c r="K86" s="117"/>
      <c r="L86" s="117"/>
      <c r="M86" s="117"/>
      <c r="N86" s="117"/>
      <c r="O86" s="117"/>
      <c r="P86" s="117"/>
      <c r="Q86" s="118"/>
      <c r="R86" s="118"/>
      <c r="S86" s="118"/>
      <c r="T86" s="118"/>
      <c r="U86" s="118"/>
      <c r="V86" s="118"/>
      <c r="W86" s="118"/>
      <c r="X86" s="41"/>
      <c r="Y86" s="41"/>
      <c r="Z86" s="41"/>
      <c r="AA86" s="42"/>
      <c r="AB86" s="98"/>
      <c r="AC86" s="107" t="s">
        <v>134</v>
      </c>
      <c r="AD86" s="107" t="s">
        <v>135</v>
      </c>
      <c r="AE86" s="118"/>
      <c r="AF86" s="118"/>
      <c r="AG86" s="41"/>
      <c r="AH86" s="41"/>
      <c r="AI86" s="41"/>
      <c r="AJ86" s="41"/>
      <c r="AK86" s="41"/>
      <c r="AL86" s="41"/>
      <c r="AM86" s="42"/>
    </row>
    <row r="87" spans="1:39" ht="15.75">
      <c r="A87" s="99"/>
      <c r="B87" s="115" t="s">
        <v>125</v>
      </c>
      <c r="C87" s="112" t="s">
        <v>4</v>
      </c>
      <c r="D87" s="65"/>
      <c r="E87" s="65"/>
      <c r="F87" s="65"/>
      <c r="G87" s="65"/>
      <c r="H87" s="65"/>
      <c r="I87" s="65"/>
      <c r="J87" s="65"/>
      <c r="K87" s="120"/>
      <c r="L87" s="65"/>
      <c r="M87" s="65"/>
      <c r="N87" s="65"/>
      <c r="O87" s="65"/>
      <c r="P87" s="65"/>
      <c r="Q87" s="121"/>
      <c r="R87" s="121"/>
      <c r="S87" s="121"/>
      <c r="T87" s="121"/>
      <c r="U87" s="97"/>
      <c r="V87" s="97"/>
      <c r="W87" s="97"/>
      <c r="X87" s="41"/>
      <c r="Y87" s="41"/>
      <c r="Z87" s="41"/>
      <c r="AA87" s="42"/>
      <c r="AB87" s="98"/>
      <c r="AC87" s="108" t="s">
        <v>118</v>
      </c>
      <c r="AD87" s="122" t="s">
        <v>136</v>
      </c>
      <c r="AE87" s="97"/>
      <c r="AF87" s="97"/>
      <c r="AG87" s="41"/>
      <c r="AH87" s="41"/>
      <c r="AI87" s="41"/>
      <c r="AJ87" s="41"/>
      <c r="AK87" s="41"/>
      <c r="AL87" s="41"/>
      <c r="AM87" s="42"/>
    </row>
    <row r="88" spans="1:39" ht="15.75">
      <c r="A88" s="99"/>
      <c r="B88" s="45"/>
      <c r="C88" s="65"/>
      <c r="D88" s="65"/>
      <c r="E88" s="65"/>
      <c r="F88" s="65"/>
      <c r="G88" s="65"/>
      <c r="H88" s="47"/>
      <c r="I88" s="47"/>
      <c r="J88" s="47"/>
      <c r="K88" s="47"/>
      <c r="L88" s="47"/>
      <c r="M88" s="47"/>
      <c r="N88" s="47"/>
      <c r="O88" s="47"/>
      <c r="P88" s="47"/>
      <c r="Q88" s="97"/>
      <c r="R88" s="97"/>
      <c r="S88" s="97"/>
      <c r="T88" s="97"/>
      <c r="U88" s="97"/>
      <c r="V88" s="97"/>
      <c r="W88" s="97"/>
      <c r="X88" s="41"/>
      <c r="Y88" s="41"/>
      <c r="Z88" s="41"/>
      <c r="AA88" s="42"/>
      <c r="AB88" s="98"/>
      <c r="AC88" s="108" t="s">
        <v>137</v>
      </c>
      <c r="AD88" s="108" t="s">
        <v>138</v>
      </c>
      <c r="AE88" s="97"/>
      <c r="AF88" s="97"/>
      <c r="AG88" s="41"/>
      <c r="AH88" s="41"/>
      <c r="AI88" s="41"/>
      <c r="AJ88" s="41"/>
      <c r="AK88" s="41"/>
      <c r="AL88" s="41"/>
      <c r="AM88" s="42"/>
    </row>
    <row r="89" spans="1:39" ht="15.75">
      <c r="A89" s="99"/>
      <c r="B89" s="144"/>
      <c r="C89" s="45"/>
      <c r="D89" s="65"/>
      <c r="E89" s="65"/>
      <c r="F89" s="65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97"/>
      <c r="R89" s="97"/>
      <c r="S89" s="97"/>
      <c r="T89" s="102"/>
      <c r="U89" s="102"/>
      <c r="V89" s="102"/>
      <c r="W89" s="102"/>
      <c r="X89" s="41"/>
      <c r="Y89" s="41"/>
      <c r="Z89" s="41"/>
      <c r="AA89" s="42"/>
      <c r="AB89" s="98"/>
      <c r="AC89" s="108" t="s">
        <v>139</v>
      </c>
      <c r="AD89" s="108" t="s">
        <v>140</v>
      </c>
      <c r="AE89" s="97"/>
      <c r="AF89" s="102"/>
      <c r="AG89" s="41"/>
      <c r="AH89" s="41"/>
      <c r="AI89" s="41"/>
      <c r="AJ89" s="41"/>
      <c r="AK89" s="41"/>
      <c r="AL89" s="41"/>
      <c r="AM89" s="42"/>
    </row>
    <row r="90" spans="1:39" ht="15.75">
      <c r="A90" s="99"/>
      <c r="B90" s="65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65"/>
      <c r="N90" s="65"/>
      <c r="O90" s="65"/>
      <c r="P90" s="65"/>
      <c r="Q90" s="121"/>
      <c r="R90" s="121"/>
      <c r="S90" s="121"/>
      <c r="T90" s="102"/>
      <c r="U90" s="102"/>
      <c r="V90" s="102"/>
      <c r="W90" s="102"/>
      <c r="X90" s="41"/>
      <c r="Y90" s="41"/>
      <c r="Z90" s="41"/>
      <c r="AA90" s="42"/>
      <c r="AB90" s="98"/>
      <c r="AC90" s="107" t="s">
        <v>141</v>
      </c>
      <c r="AD90" s="107" t="s">
        <v>142</v>
      </c>
      <c r="AE90" s="97"/>
      <c r="AF90" s="102"/>
      <c r="AG90" s="41"/>
      <c r="AH90" s="41"/>
      <c r="AI90" s="41"/>
      <c r="AJ90" s="41"/>
      <c r="AK90" s="41"/>
      <c r="AL90" s="41"/>
      <c r="AM90" s="42"/>
    </row>
    <row r="91" spans="1:39" ht="15.75">
      <c r="A91" s="99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97"/>
      <c r="R91" s="97"/>
      <c r="S91" s="97"/>
      <c r="T91" s="102"/>
      <c r="U91" s="102"/>
      <c r="V91" s="102"/>
      <c r="W91" s="102"/>
      <c r="X91" s="41"/>
      <c r="Y91" s="41"/>
      <c r="Z91" s="41"/>
      <c r="AA91" s="42"/>
      <c r="AB91" s="98"/>
      <c r="AC91" s="123"/>
      <c r="AD91" s="107" t="s">
        <v>162</v>
      </c>
      <c r="AF91" s="102"/>
      <c r="AG91" s="41"/>
      <c r="AH91" s="41"/>
      <c r="AI91" s="41"/>
      <c r="AJ91" s="41"/>
      <c r="AK91" s="41"/>
      <c r="AL91" s="41"/>
      <c r="AM91" s="42"/>
    </row>
    <row r="92" spans="1:39" ht="15" thickBot="1">
      <c r="A92" s="124"/>
      <c r="B92" s="125"/>
      <c r="C92" s="125"/>
      <c r="D92" s="125"/>
      <c r="E92" s="126"/>
      <c r="F92" s="126"/>
      <c r="G92" s="126"/>
      <c r="H92" s="126"/>
      <c r="I92" s="126"/>
      <c r="J92" s="126"/>
      <c r="K92" s="125"/>
      <c r="L92" s="125"/>
      <c r="M92" s="125"/>
      <c r="N92" s="125"/>
      <c r="O92" s="125"/>
      <c r="P92" s="125"/>
      <c r="Q92" s="125"/>
      <c r="R92" s="125"/>
      <c r="S92" s="125"/>
      <c r="T92" s="127"/>
      <c r="U92" s="128"/>
      <c r="V92" s="128"/>
      <c r="W92" s="128"/>
      <c r="X92" s="128"/>
      <c r="Y92" s="128"/>
      <c r="Z92" s="128"/>
      <c r="AA92" s="129"/>
      <c r="AB92" s="428" t="s">
        <v>152</v>
      </c>
      <c r="AC92" s="429"/>
      <c r="AD92" s="429"/>
      <c r="AE92" s="429"/>
      <c r="AF92" s="429"/>
      <c r="AG92" s="429"/>
      <c r="AH92" s="429"/>
      <c r="AI92" s="429"/>
      <c r="AJ92" s="429"/>
      <c r="AK92" s="429"/>
      <c r="AL92" s="429"/>
      <c r="AM92" s="430"/>
    </row>
    <row r="93" spans="1:39" ht="24.75" customHeight="1">
      <c r="A93" s="485"/>
      <c r="B93" s="486"/>
      <c r="C93" s="487"/>
      <c r="D93" s="407" t="s">
        <v>390</v>
      </c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9"/>
      <c r="Y93" s="409"/>
      <c r="Z93" s="409"/>
      <c r="AA93" s="410"/>
      <c r="AB93" s="395" t="s">
        <v>102</v>
      </c>
      <c r="AC93" s="396"/>
      <c r="AD93" s="396"/>
      <c r="AE93" s="396"/>
      <c r="AF93" s="396"/>
      <c r="AG93" s="396"/>
      <c r="AH93" s="396"/>
      <c r="AI93" s="396"/>
      <c r="AJ93" s="396"/>
      <c r="AK93" s="396"/>
      <c r="AL93" s="396"/>
      <c r="AM93" s="397"/>
    </row>
    <row r="94" spans="1:39" ht="24.75" customHeight="1">
      <c r="A94" s="384" t="s">
        <v>186</v>
      </c>
      <c r="B94" s="416"/>
      <c r="C94" s="484"/>
      <c r="D94" s="411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3"/>
      <c r="Y94" s="413"/>
      <c r="Z94" s="413"/>
      <c r="AA94" s="414"/>
      <c r="AB94" s="384"/>
      <c r="AC94" s="385"/>
      <c r="AD94" s="385"/>
      <c r="AE94" s="385"/>
      <c r="AF94" s="385"/>
      <c r="AG94" s="385"/>
      <c r="AH94" s="385"/>
      <c r="AI94" s="385"/>
      <c r="AJ94" s="385"/>
      <c r="AK94" s="385"/>
      <c r="AL94" s="385"/>
      <c r="AM94" s="386"/>
    </row>
    <row r="95" spans="1:39" ht="15.75" customHeight="1">
      <c r="A95" s="37"/>
      <c r="B95" s="38"/>
      <c r="C95" s="39"/>
      <c r="D95" s="45" t="s">
        <v>363</v>
      </c>
      <c r="E95" s="40"/>
      <c r="F95" s="40"/>
      <c r="G95" s="40"/>
      <c r="H95" s="40"/>
      <c r="I95" s="46" t="s">
        <v>364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1"/>
      <c r="Y95" s="41"/>
      <c r="Z95" s="41"/>
      <c r="AA95" s="41"/>
      <c r="AB95" s="37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4"/>
    </row>
    <row r="96" spans="1:39" ht="15.75" customHeight="1">
      <c r="A96" s="384"/>
      <c r="B96" s="416"/>
      <c r="C96" s="484"/>
      <c r="D96" s="45" t="s">
        <v>169</v>
      </c>
      <c r="E96" s="43"/>
      <c r="F96" s="43"/>
      <c r="G96" s="43"/>
      <c r="H96" s="43"/>
      <c r="I96" s="46" t="s">
        <v>365</v>
      </c>
      <c r="J96" s="47"/>
      <c r="K96" s="43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5"/>
      <c r="W96" s="45"/>
      <c r="X96" s="47"/>
      <c r="Y96" s="45"/>
      <c r="Z96" s="45"/>
      <c r="AA96" s="45"/>
      <c r="AB96" s="401"/>
      <c r="AC96" s="402"/>
      <c r="AD96" s="402"/>
      <c r="AE96" s="402"/>
      <c r="AF96" s="402"/>
      <c r="AG96" s="402"/>
      <c r="AH96" s="402"/>
      <c r="AI96" s="402"/>
      <c r="AJ96" s="402"/>
      <c r="AK96" s="402"/>
      <c r="AL96" s="402"/>
      <c r="AM96" s="403"/>
    </row>
    <row r="97" spans="1:39" ht="15.75" customHeight="1">
      <c r="A97" s="415" t="s">
        <v>164</v>
      </c>
      <c r="B97" s="416"/>
      <c r="C97" s="484"/>
      <c r="D97" s="45" t="s">
        <v>168</v>
      </c>
      <c r="E97" s="43"/>
      <c r="F97" s="43"/>
      <c r="G97" s="45"/>
      <c r="H97" s="45"/>
      <c r="I97" s="46" t="s">
        <v>184</v>
      </c>
      <c r="J97" s="47"/>
      <c r="K97" s="46"/>
      <c r="L97" s="46"/>
      <c r="M97" s="50"/>
      <c r="N97" s="43"/>
      <c r="O97" s="46"/>
      <c r="P97" s="46"/>
      <c r="Q97" s="46"/>
      <c r="R97" s="46"/>
      <c r="S97" s="46"/>
      <c r="T97" s="46"/>
      <c r="U97" s="46"/>
      <c r="V97" s="45"/>
      <c r="W97" s="45"/>
      <c r="X97" s="47"/>
      <c r="Y97" s="48"/>
      <c r="Z97" s="48"/>
      <c r="AA97" s="48"/>
      <c r="AB97" s="401" t="s">
        <v>104</v>
      </c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3"/>
    </row>
    <row r="98" spans="1:39" ht="15.75" customHeight="1">
      <c r="A98" s="401" t="s">
        <v>159</v>
      </c>
      <c r="B98" s="402"/>
      <c r="C98" s="488"/>
      <c r="D98" s="45" t="s">
        <v>103</v>
      </c>
      <c r="E98" s="45"/>
      <c r="F98" s="45"/>
      <c r="G98" s="45"/>
      <c r="H98" s="45"/>
      <c r="I98" s="46" t="s">
        <v>189</v>
      </c>
      <c r="J98" s="47"/>
      <c r="K98" s="46"/>
      <c r="L98" s="46"/>
      <c r="M98" s="46"/>
      <c r="N98" s="43"/>
      <c r="O98" s="46"/>
      <c r="P98" s="46"/>
      <c r="Q98" s="46"/>
      <c r="R98" s="46"/>
      <c r="S98" s="46"/>
      <c r="T98" s="46"/>
      <c r="U98" s="46"/>
      <c r="V98" s="45"/>
      <c r="W98" s="45"/>
      <c r="X98" s="47"/>
      <c r="Y98" s="48"/>
      <c r="Z98" s="48"/>
      <c r="AA98" s="48"/>
      <c r="AB98" s="401" t="s">
        <v>106</v>
      </c>
      <c r="AC98" s="402"/>
      <c r="AD98" s="402"/>
      <c r="AE98" s="402"/>
      <c r="AF98" s="402"/>
      <c r="AG98" s="402"/>
      <c r="AH98" s="402"/>
      <c r="AI98" s="402"/>
      <c r="AJ98" s="402"/>
      <c r="AK98" s="402"/>
      <c r="AL98" s="402"/>
      <c r="AM98" s="403"/>
    </row>
    <row r="99" spans="1:39" ht="15.75" customHeight="1">
      <c r="A99" s="415" t="s">
        <v>160</v>
      </c>
      <c r="B99" s="416"/>
      <c r="C99" s="484"/>
      <c r="D99" s="51" t="s">
        <v>105</v>
      </c>
      <c r="E99" s="45"/>
      <c r="F99" s="45"/>
      <c r="G99" s="45"/>
      <c r="H99" s="45"/>
      <c r="I99" s="46" t="s">
        <v>64</v>
      </c>
      <c r="J99" s="47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5"/>
      <c r="W99" s="45"/>
      <c r="X99" s="47"/>
      <c r="Y99" s="45"/>
      <c r="Z99" s="45"/>
      <c r="AA99" s="45"/>
      <c r="AB99" s="415"/>
      <c r="AC99" s="416"/>
      <c r="AD99" s="416"/>
      <c r="AE99" s="416"/>
      <c r="AF99" s="416"/>
      <c r="AG99" s="416"/>
      <c r="AH99" s="416"/>
      <c r="AI99" s="416"/>
      <c r="AJ99" s="416"/>
      <c r="AK99" s="416"/>
      <c r="AL99" s="416"/>
      <c r="AM99" s="417"/>
    </row>
    <row r="100" spans="1:39" ht="15.75" customHeight="1">
      <c r="A100" s="49"/>
      <c r="B100" s="38"/>
      <c r="C100" s="39"/>
      <c r="D100" s="51"/>
      <c r="E100" s="45"/>
      <c r="F100" s="45"/>
      <c r="G100" s="45"/>
      <c r="H100" s="45"/>
      <c r="I100" s="46" t="s">
        <v>65</v>
      </c>
      <c r="J100" s="47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/>
      <c r="W100" s="45"/>
      <c r="X100" s="47"/>
      <c r="Y100" s="45"/>
      <c r="Z100" s="45"/>
      <c r="AA100" s="45"/>
      <c r="AB100" s="49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52"/>
    </row>
    <row r="101" spans="1:39" ht="15.75" customHeight="1" thickBot="1">
      <c r="A101" s="458"/>
      <c r="B101" s="459"/>
      <c r="C101" s="460"/>
      <c r="D101" s="54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7"/>
      <c r="W101" s="57"/>
      <c r="X101" s="55"/>
      <c r="Y101" s="53"/>
      <c r="Z101" s="53"/>
      <c r="AA101" s="53"/>
      <c r="AB101" s="404" t="s">
        <v>366</v>
      </c>
      <c r="AC101" s="405"/>
      <c r="AD101" s="405"/>
      <c r="AE101" s="405"/>
      <c r="AF101" s="405"/>
      <c r="AG101" s="405"/>
      <c r="AH101" s="405"/>
      <c r="AI101" s="405"/>
      <c r="AJ101" s="405"/>
      <c r="AK101" s="405"/>
      <c r="AL101" s="405"/>
      <c r="AM101" s="406"/>
    </row>
    <row r="102" spans="1:39" ht="6" customHeight="1" thickBot="1">
      <c r="A102" s="145"/>
      <c r="B102" s="61"/>
      <c r="C102" s="61"/>
      <c r="D102" s="146"/>
      <c r="E102" s="41"/>
      <c r="F102" s="41"/>
      <c r="G102" s="41"/>
      <c r="H102" s="41"/>
      <c r="I102" s="41"/>
      <c r="J102" s="41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10"/>
      <c r="W102" s="110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41"/>
      <c r="AM102" s="42"/>
    </row>
    <row r="103" spans="1:39" ht="12.75">
      <c r="A103" s="461" t="s">
        <v>144</v>
      </c>
      <c r="B103" s="492" t="s">
        <v>395</v>
      </c>
      <c r="C103" s="423"/>
      <c r="D103" s="422" t="s">
        <v>109</v>
      </c>
      <c r="E103" s="423"/>
      <c r="F103" s="424"/>
      <c r="G103" s="431" t="s">
        <v>110</v>
      </c>
      <c r="H103" s="432"/>
      <c r="I103" s="432"/>
      <c r="J103" s="432"/>
      <c r="K103" s="432"/>
      <c r="L103" s="455" t="s">
        <v>369</v>
      </c>
      <c r="M103" s="432"/>
      <c r="N103" s="432"/>
      <c r="O103" s="432"/>
      <c r="P103" s="432"/>
      <c r="Q103" s="432"/>
      <c r="R103" s="432"/>
      <c r="S103" s="432"/>
      <c r="T103" s="432"/>
      <c r="U103" s="432"/>
      <c r="V103" s="432"/>
      <c r="W103" s="432"/>
      <c r="X103" s="432"/>
      <c r="Y103" s="432"/>
      <c r="Z103" s="432"/>
      <c r="AA103" s="432"/>
      <c r="AB103" s="432"/>
      <c r="AC103" s="432"/>
      <c r="AD103" s="432"/>
      <c r="AE103" s="432"/>
      <c r="AF103" s="432"/>
      <c r="AG103" s="432"/>
      <c r="AH103" s="432"/>
      <c r="AI103" s="432"/>
      <c r="AJ103" s="432"/>
      <c r="AK103" s="432"/>
      <c r="AL103" s="432"/>
      <c r="AM103" s="456"/>
    </row>
    <row r="104" spans="1:39" ht="12.75">
      <c r="A104" s="462"/>
      <c r="B104" s="493"/>
      <c r="C104" s="426"/>
      <c r="D104" s="425"/>
      <c r="E104" s="426"/>
      <c r="F104" s="427"/>
      <c r="G104" s="420" t="s">
        <v>112</v>
      </c>
      <c r="H104" s="441" t="s">
        <v>113</v>
      </c>
      <c r="I104" s="441"/>
      <c r="J104" s="441"/>
      <c r="K104" s="451"/>
      <c r="L104" s="398" t="s">
        <v>374</v>
      </c>
      <c r="M104" s="399"/>
      <c r="N104" s="399"/>
      <c r="O104" s="400"/>
      <c r="P104" s="398" t="s">
        <v>375</v>
      </c>
      <c r="Q104" s="399"/>
      <c r="R104" s="399"/>
      <c r="S104" s="400"/>
      <c r="T104" s="398" t="s">
        <v>376</v>
      </c>
      <c r="U104" s="399"/>
      <c r="V104" s="399"/>
      <c r="W104" s="400"/>
      <c r="X104" s="398" t="s">
        <v>377</v>
      </c>
      <c r="Y104" s="399"/>
      <c r="Z104" s="399"/>
      <c r="AA104" s="400"/>
      <c r="AB104" s="398" t="s">
        <v>378</v>
      </c>
      <c r="AC104" s="399"/>
      <c r="AD104" s="399"/>
      <c r="AE104" s="400"/>
      <c r="AF104" s="398" t="s">
        <v>379</v>
      </c>
      <c r="AG104" s="399"/>
      <c r="AH104" s="399"/>
      <c r="AI104" s="400"/>
      <c r="AJ104" s="398" t="s">
        <v>380</v>
      </c>
      <c r="AK104" s="399"/>
      <c r="AL104" s="399"/>
      <c r="AM104" s="400"/>
    </row>
    <row r="105" spans="1:39" ht="12.75" customHeight="1">
      <c r="A105" s="462"/>
      <c r="B105" s="493"/>
      <c r="C105" s="426"/>
      <c r="D105" s="434" t="s">
        <v>114</v>
      </c>
      <c r="E105" s="467" t="s">
        <v>115</v>
      </c>
      <c r="F105" s="377" t="s">
        <v>163</v>
      </c>
      <c r="G105" s="480"/>
      <c r="H105" s="441" t="s">
        <v>116</v>
      </c>
      <c r="I105" s="441" t="s">
        <v>117</v>
      </c>
      <c r="J105" s="441" t="s">
        <v>118</v>
      </c>
      <c r="K105" s="451" t="s">
        <v>156</v>
      </c>
      <c r="L105" s="470" t="s">
        <v>367</v>
      </c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1"/>
      <c r="Z105" s="471"/>
      <c r="AA105" s="471"/>
      <c r="AB105" s="471"/>
      <c r="AC105" s="471"/>
      <c r="AD105" s="471"/>
      <c r="AE105" s="471"/>
      <c r="AF105" s="471"/>
      <c r="AG105" s="471"/>
      <c r="AH105" s="471"/>
      <c r="AI105" s="471"/>
      <c r="AJ105" s="471"/>
      <c r="AK105" s="471"/>
      <c r="AL105" s="471"/>
      <c r="AM105" s="472"/>
    </row>
    <row r="106" spans="1:39" ht="12.75">
      <c r="A106" s="462"/>
      <c r="B106" s="493"/>
      <c r="C106" s="426"/>
      <c r="D106" s="434"/>
      <c r="E106" s="468"/>
      <c r="F106" s="443"/>
      <c r="G106" s="480"/>
      <c r="H106" s="441"/>
      <c r="I106" s="441"/>
      <c r="J106" s="441"/>
      <c r="K106" s="451"/>
      <c r="L106" s="420" t="s">
        <v>116</v>
      </c>
      <c r="M106" s="418" t="s">
        <v>117</v>
      </c>
      <c r="N106" s="382" t="s">
        <v>119</v>
      </c>
      <c r="O106" s="377" t="s">
        <v>161</v>
      </c>
      <c r="P106" s="420" t="s">
        <v>116</v>
      </c>
      <c r="Q106" s="418" t="s">
        <v>117</v>
      </c>
      <c r="R106" s="382" t="s">
        <v>119</v>
      </c>
      <c r="S106" s="377" t="s">
        <v>161</v>
      </c>
      <c r="T106" s="420" t="s">
        <v>116</v>
      </c>
      <c r="U106" s="418" t="s">
        <v>117</v>
      </c>
      <c r="V106" s="382" t="s">
        <v>119</v>
      </c>
      <c r="W106" s="377" t="s">
        <v>161</v>
      </c>
      <c r="X106" s="420" t="s">
        <v>116</v>
      </c>
      <c r="Y106" s="418" t="s">
        <v>117</v>
      </c>
      <c r="Z106" s="382" t="s">
        <v>119</v>
      </c>
      <c r="AA106" s="377" t="s">
        <v>161</v>
      </c>
      <c r="AB106" s="420" t="s">
        <v>116</v>
      </c>
      <c r="AC106" s="418" t="s">
        <v>117</v>
      </c>
      <c r="AD106" s="382" t="s">
        <v>119</v>
      </c>
      <c r="AE106" s="377" t="s">
        <v>161</v>
      </c>
      <c r="AF106" s="420" t="s">
        <v>116</v>
      </c>
      <c r="AG106" s="418" t="s">
        <v>117</v>
      </c>
      <c r="AH106" s="382" t="s">
        <v>119</v>
      </c>
      <c r="AI106" s="377" t="s">
        <v>161</v>
      </c>
      <c r="AJ106" s="420" t="s">
        <v>116</v>
      </c>
      <c r="AK106" s="418" t="s">
        <v>117</v>
      </c>
      <c r="AL106" s="382" t="s">
        <v>119</v>
      </c>
      <c r="AM106" s="377" t="s">
        <v>161</v>
      </c>
    </row>
    <row r="107" spans="1:39" ht="13.5" thickBot="1">
      <c r="A107" s="463"/>
      <c r="B107" s="494"/>
      <c r="C107" s="483"/>
      <c r="D107" s="435"/>
      <c r="E107" s="469"/>
      <c r="F107" s="378"/>
      <c r="G107" s="421"/>
      <c r="H107" s="442"/>
      <c r="I107" s="442"/>
      <c r="J107" s="442"/>
      <c r="K107" s="452"/>
      <c r="L107" s="421"/>
      <c r="M107" s="419"/>
      <c r="N107" s="383"/>
      <c r="O107" s="378"/>
      <c r="P107" s="421"/>
      <c r="Q107" s="419"/>
      <c r="R107" s="383"/>
      <c r="S107" s="378"/>
      <c r="T107" s="421"/>
      <c r="U107" s="419"/>
      <c r="V107" s="383"/>
      <c r="W107" s="378"/>
      <c r="X107" s="421"/>
      <c r="Y107" s="419"/>
      <c r="Z107" s="383"/>
      <c r="AA107" s="378"/>
      <c r="AB107" s="421"/>
      <c r="AC107" s="419"/>
      <c r="AD107" s="383"/>
      <c r="AE107" s="378"/>
      <c r="AF107" s="421"/>
      <c r="AG107" s="419"/>
      <c r="AH107" s="383"/>
      <c r="AI107" s="378"/>
      <c r="AJ107" s="421"/>
      <c r="AK107" s="419"/>
      <c r="AL107" s="383"/>
      <c r="AM107" s="378"/>
    </row>
    <row r="108" spans="1:39" s="149" customFormat="1" ht="18" customHeight="1" thickBot="1">
      <c r="A108" s="62" t="s">
        <v>63</v>
      </c>
      <c r="B108" s="495" t="s">
        <v>394</v>
      </c>
      <c r="C108" s="495"/>
      <c r="D108" s="438"/>
      <c r="E108" s="438"/>
      <c r="F108" s="148"/>
      <c r="G108" s="14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438"/>
      <c r="U108" s="438"/>
      <c r="V108" s="438"/>
      <c r="W108" s="438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H108" s="438"/>
      <c r="AI108" s="438"/>
      <c r="AJ108" s="438"/>
      <c r="AK108" s="438"/>
      <c r="AL108" s="438"/>
      <c r="AM108" s="457"/>
    </row>
    <row r="109" spans="1:39" ht="18" customHeight="1">
      <c r="A109" s="68" t="s">
        <v>121</v>
      </c>
      <c r="B109" s="330" t="s">
        <v>386</v>
      </c>
      <c r="C109" s="330"/>
      <c r="D109" s="150">
        <v>1</v>
      </c>
      <c r="E109" s="151">
        <v>4</v>
      </c>
      <c r="F109" s="295">
        <v>12</v>
      </c>
      <c r="G109" s="260">
        <f aca="true" t="shared" si="7" ref="G109:G124">SUM(H109:K109)</f>
        <v>135</v>
      </c>
      <c r="H109" s="154">
        <f aca="true" t="shared" si="8" ref="H109:K124">IF(SUM(L109+P109+T109+X109+AB109+AF109+AJ109)=0,"",15*SUM(L109+P109+T109+X109+AB109+AF109+AJ109))</f>
        <v>60</v>
      </c>
      <c r="I109" s="154">
        <f t="shared" si="8"/>
        <v>30</v>
      </c>
      <c r="J109" s="154">
        <f t="shared" si="8"/>
        <v>30</v>
      </c>
      <c r="K109" s="152">
        <v>15</v>
      </c>
      <c r="L109" s="155"/>
      <c r="M109" s="156"/>
      <c r="N109" s="156"/>
      <c r="O109" s="157"/>
      <c r="P109" s="155">
        <v>2</v>
      </c>
      <c r="Q109" s="156">
        <v>1</v>
      </c>
      <c r="R109" s="156"/>
      <c r="S109" s="157"/>
      <c r="T109" s="289">
        <v>2</v>
      </c>
      <c r="U109" s="156">
        <v>1</v>
      </c>
      <c r="V109" s="156">
        <v>2</v>
      </c>
      <c r="W109" s="157"/>
      <c r="X109" s="155"/>
      <c r="Y109" s="156"/>
      <c r="Z109" s="156"/>
      <c r="AA109" s="157">
        <v>2</v>
      </c>
      <c r="AB109" s="155"/>
      <c r="AC109" s="156"/>
      <c r="AD109" s="156"/>
      <c r="AE109" s="157"/>
      <c r="AF109" s="155"/>
      <c r="AG109" s="156"/>
      <c r="AH109" s="156"/>
      <c r="AI109" s="157"/>
      <c r="AJ109" s="155"/>
      <c r="AK109" s="156"/>
      <c r="AL109" s="156"/>
      <c r="AM109" s="67"/>
    </row>
    <row r="110" spans="1:39" ht="18" customHeight="1">
      <c r="A110" s="68" t="s">
        <v>122</v>
      </c>
      <c r="B110" s="330" t="s">
        <v>80</v>
      </c>
      <c r="C110" s="330"/>
      <c r="D110" s="162">
        <v>1</v>
      </c>
      <c r="E110" s="163">
        <v>2</v>
      </c>
      <c r="F110" s="296">
        <v>6</v>
      </c>
      <c r="G110" s="261">
        <f t="shared" si="7"/>
        <v>60</v>
      </c>
      <c r="H110" s="138">
        <f t="shared" si="8"/>
        <v>30</v>
      </c>
      <c r="I110" s="138">
        <f t="shared" si="8"/>
      </c>
      <c r="J110" s="138">
        <f t="shared" si="8"/>
        <v>30</v>
      </c>
      <c r="K110" s="161">
        <f t="shared" si="8"/>
      </c>
      <c r="L110" s="139">
        <v>1</v>
      </c>
      <c r="M110" s="73"/>
      <c r="N110" s="73"/>
      <c r="O110" s="140"/>
      <c r="P110" s="287">
        <v>1</v>
      </c>
      <c r="Q110" s="73"/>
      <c r="R110" s="73">
        <v>2</v>
      </c>
      <c r="S110" s="140"/>
      <c r="T110" s="139"/>
      <c r="U110" s="73"/>
      <c r="V110" s="73"/>
      <c r="W110" s="140"/>
      <c r="X110" s="139"/>
      <c r="Y110" s="73"/>
      <c r="Z110" s="73"/>
      <c r="AA110" s="140"/>
      <c r="AB110" s="139"/>
      <c r="AC110" s="73"/>
      <c r="AD110" s="73"/>
      <c r="AE110" s="140"/>
      <c r="AF110" s="139"/>
      <c r="AG110" s="73"/>
      <c r="AH110" s="73"/>
      <c r="AI110" s="140"/>
      <c r="AJ110" s="139"/>
      <c r="AK110" s="73"/>
      <c r="AL110" s="73"/>
      <c r="AM110" s="71"/>
    </row>
    <row r="111" spans="1:39" s="65" customFormat="1" ht="18" customHeight="1">
      <c r="A111" s="68" t="s">
        <v>123</v>
      </c>
      <c r="B111" s="330" t="s">
        <v>81</v>
      </c>
      <c r="C111" s="330"/>
      <c r="D111" s="136"/>
      <c r="E111" s="133">
        <v>2</v>
      </c>
      <c r="F111" s="296">
        <v>4</v>
      </c>
      <c r="G111" s="261">
        <f t="shared" si="7"/>
        <v>30</v>
      </c>
      <c r="H111" s="138">
        <f t="shared" si="8"/>
        <v>15</v>
      </c>
      <c r="I111" s="138">
        <f t="shared" si="8"/>
      </c>
      <c r="J111" s="138">
        <f t="shared" si="8"/>
        <v>15</v>
      </c>
      <c r="K111" s="161">
        <f t="shared" si="8"/>
      </c>
      <c r="L111" s="139"/>
      <c r="M111" s="73"/>
      <c r="N111" s="73"/>
      <c r="O111" s="140"/>
      <c r="P111" s="139"/>
      <c r="Q111" s="73"/>
      <c r="R111" s="73"/>
      <c r="S111" s="140"/>
      <c r="T111" s="139">
        <v>1</v>
      </c>
      <c r="U111" s="73"/>
      <c r="V111" s="73">
        <v>1</v>
      </c>
      <c r="W111" s="140"/>
      <c r="X111" s="139"/>
      <c r="Y111" s="73"/>
      <c r="Z111" s="73"/>
      <c r="AA111" s="140"/>
      <c r="AB111" s="139"/>
      <c r="AC111" s="73"/>
      <c r="AD111" s="73"/>
      <c r="AE111" s="140"/>
      <c r="AF111" s="139"/>
      <c r="AG111" s="73"/>
      <c r="AH111" s="73"/>
      <c r="AI111" s="140"/>
      <c r="AJ111" s="139"/>
      <c r="AK111" s="73"/>
      <c r="AL111" s="73"/>
      <c r="AM111" s="71"/>
    </row>
    <row r="112" spans="1:39" s="65" customFormat="1" ht="18" customHeight="1">
      <c r="A112" s="68" t="s">
        <v>124</v>
      </c>
      <c r="B112" s="330" t="s">
        <v>82</v>
      </c>
      <c r="C112" s="331"/>
      <c r="D112" s="136"/>
      <c r="E112" s="133">
        <v>2</v>
      </c>
      <c r="F112" s="296">
        <v>4</v>
      </c>
      <c r="G112" s="261">
        <f t="shared" si="7"/>
        <v>60</v>
      </c>
      <c r="H112" s="138">
        <f t="shared" si="8"/>
        <v>45</v>
      </c>
      <c r="I112" s="138">
        <f t="shared" si="8"/>
        <v>15</v>
      </c>
      <c r="J112" s="138"/>
      <c r="K112" s="161">
        <f t="shared" si="8"/>
      </c>
      <c r="L112" s="139"/>
      <c r="M112" s="73"/>
      <c r="N112" s="73"/>
      <c r="O112" s="140"/>
      <c r="P112" s="139"/>
      <c r="Q112" s="73"/>
      <c r="R112" s="73"/>
      <c r="S112" s="140"/>
      <c r="T112" s="139"/>
      <c r="U112" s="73"/>
      <c r="V112" s="73"/>
      <c r="W112" s="140"/>
      <c r="X112" s="139">
        <v>2</v>
      </c>
      <c r="Y112" s="73">
        <v>1</v>
      </c>
      <c r="Z112" s="73">
        <v>1</v>
      </c>
      <c r="AA112" s="140"/>
      <c r="AB112" s="139">
        <v>1</v>
      </c>
      <c r="AC112" s="73"/>
      <c r="AD112" s="73"/>
      <c r="AE112" s="140"/>
      <c r="AF112" s="139"/>
      <c r="AG112" s="73"/>
      <c r="AH112" s="73"/>
      <c r="AI112" s="140"/>
      <c r="AJ112" s="139"/>
      <c r="AK112" s="73"/>
      <c r="AL112" s="73"/>
      <c r="AM112" s="71"/>
    </row>
    <row r="113" spans="1:39" s="65" customFormat="1" ht="18" customHeight="1">
      <c r="A113" s="68" t="s">
        <v>125</v>
      </c>
      <c r="B113" s="330" t="s">
        <v>74</v>
      </c>
      <c r="C113" s="331"/>
      <c r="D113" s="136">
        <v>1</v>
      </c>
      <c r="E113" s="133">
        <v>2</v>
      </c>
      <c r="F113" s="296">
        <v>4</v>
      </c>
      <c r="G113" s="261">
        <f t="shared" si="7"/>
        <v>45</v>
      </c>
      <c r="H113" s="138">
        <f t="shared" si="8"/>
        <v>15</v>
      </c>
      <c r="I113" s="138">
        <f t="shared" si="8"/>
        <v>15</v>
      </c>
      <c r="J113" s="138">
        <f t="shared" si="8"/>
        <v>15</v>
      </c>
      <c r="K113" s="161">
        <f t="shared" si="8"/>
      </c>
      <c r="L113" s="139"/>
      <c r="M113" s="73"/>
      <c r="N113" s="73"/>
      <c r="O113" s="140"/>
      <c r="P113" s="139"/>
      <c r="Q113" s="73"/>
      <c r="R113" s="73"/>
      <c r="S113" s="140"/>
      <c r="T113" s="139"/>
      <c r="U113" s="73"/>
      <c r="V113" s="73"/>
      <c r="W113" s="140"/>
      <c r="X113" s="288">
        <v>1</v>
      </c>
      <c r="Y113" s="73">
        <v>1</v>
      </c>
      <c r="Z113" s="73"/>
      <c r="AA113" s="140"/>
      <c r="AB113" s="139"/>
      <c r="AC113" s="73"/>
      <c r="AD113" s="73">
        <v>1</v>
      </c>
      <c r="AE113" s="140"/>
      <c r="AF113" s="139"/>
      <c r="AG113" s="73"/>
      <c r="AH113" s="73"/>
      <c r="AI113" s="140"/>
      <c r="AJ113" s="139"/>
      <c r="AK113" s="73"/>
      <c r="AL113" s="73"/>
      <c r="AM113" s="71"/>
    </row>
    <row r="114" spans="1:39" s="65" customFormat="1" ht="18" customHeight="1">
      <c r="A114" s="68" t="s">
        <v>146</v>
      </c>
      <c r="B114" s="330" t="s">
        <v>193</v>
      </c>
      <c r="C114" s="330"/>
      <c r="D114" s="136"/>
      <c r="E114" s="133">
        <v>2</v>
      </c>
      <c r="F114" s="296">
        <v>5</v>
      </c>
      <c r="G114" s="261">
        <f t="shared" si="7"/>
        <v>60</v>
      </c>
      <c r="H114" s="138">
        <f t="shared" si="8"/>
        <v>30</v>
      </c>
      <c r="I114" s="138">
        <f t="shared" si="8"/>
      </c>
      <c r="J114" s="138">
        <f t="shared" si="8"/>
        <v>30</v>
      </c>
      <c r="K114" s="161">
        <f t="shared" si="8"/>
      </c>
      <c r="L114" s="139">
        <v>2</v>
      </c>
      <c r="M114" s="73"/>
      <c r="N114" s="73"/>
      <c r="O114" s="140"/>
      <c r="P114" s="262"/>
      <c r="Q114" s="263"/>
      <c r="R114" s="256">
        <v>2</v>
      </c>
      <c r="S114" s="140"/>
      <c r="T114" s="139"/>
      <c r="U114" s="73"/>
      <c r="V114" s="73"/>
      <c r="W114" s="140"/>
      <c r="X114" s="139"/>
      <c r="Y114" s="73"/>
      <c r="Z114" s="73"/>
      <c r="AA114" s="140"/>
      <c r="AB114" s="139"/>
      <c r="AC114" s="73"/>
      <c r="AD114" s="73"/>
      <c r="AE114" s="140"/>
      <c r="AF114" s="139"/>
      <c r="AG114" s="73"/>
      <c r="AH114" s="73"/>
      <c r="AI114" s="140"/>
      <c r="AJ114" s="139"/>
      <c r="AK114" s="73"/>
      <c r="AL114" s="73"/>
      <c r="AM114" s="71"/>
    </row>
    <row r="115" spans="1:39" s="65" customFormat="1" ht="18" customHeight="1">
      <c r="A115" s="68" t="s">
        <v>147</v>
      </c>
      <c r="B115" s="330" t="s">
        <v>194</v>
      </c>
      <c r="C115" s="331"/>
      <c r="D115" s="136"/>
      <c r="E115" s="133">
        <v>2</v>
      </c>
      <c r="F115" s="296">
        <v>7</v>
      </c>
      <c r="G115" s="261">
        <f t="shared" si="7"/>
        <v>60</v>
      </c>
      <c r="H115" s="138">
        <f t="shared" si="8"/>
        <v>30</v>
      </c>
      <c r="I115" s="138">
        <v>15</v>
      </c>
      <c r="J115" s="138"/>
      <c r="K115" s="161">
        <v>15</v>
      </c>
      <c r="L115" s="139"/>
      <c r="M115" s="73"/>
      <c r="N115" s="73"/>
      <c r="O115" s="140"/>
      <c r="P115" s="139"/>
      <c r="Q115" s="73"/>
      <c r="R115" s="73"/>
      <c r="S115" s="140"/>
      <c r="T115" s="139">
        <v>2</v>
      </c>
      <c r="U115" s="73">
        <v>2</v>
      </c>
      <c r="V115" s="73">
        <v>1</v>
      </c>
      <c r="W115" s="140"/>
      <c r="X115" s="139"/>
      <c r="Y115" s="73"/>
      <c r="Z115" s="73"/>
      <c r="AA115" s="140"/>
      <c r="AB115" s="139"/>
      <c r="AC115" s="73"/>
      <c r="AD115" s="73"/>
      <c r="AE115" s="140"/>
      <c r="AF115" s="139"/>
      <c r="AG115" s="73"/>
      <c r="AH115" s="73"/>
      <c r="AI115" s="140"/>
      <c r="AJ115" s="139"/>
      <c r="AK115" s="73"/>
      <c r="AL115" s="73"/>
      <c r="AM115" s="71"/>
    </row>
    <row r="116" spans="1:39" s="65" customFormat="1" ht="18" customHeight="1">
      <c r="A116" s="68" t="s">
        <v>148</v>
      </c>
      <c r="B116" s="330" t="s">
        <v>83</v>
      </c>
      <c r="C116" s="330"/>
      <c r="D116" s="136"/>
      <c r="E116" s="133">
        <v>2</v>
      </c>
      <c r="F116" s="296">
        <v>2</v>
      </c>
      <c r="G116" s="261">
        <f t="shared" si="7"/>
        <v>30</v>
      </c>
      <c r="H116" s="138">
        <f t="shared" si="8"/>
        <v>15</v>
      </c>
      <c r="I116" s="138">
        <f t="shared" si="8"/>
      </c>
      <c r="J116" s="138">
        <f t="shared" si="8"/>
      </c>
      <c r="K116" s="161">
        <f t="shared" si="8"/>
        <v>15</v>
      </c>
      <c r="L116" s="139"/>
      <c r="M116" s="73"/>
      <c r="N116" s="73"/>
      <c r="O116" s="140"/>
      <c r="P116" s="139"/>
      <c r="Q116" s="73"/>
      <c r="R116" s="73"/>
      <c r="S116" s="140"/>
      <c r="T116" s="139"/>
      <c r="U116" s="73"/>
      <c r="V116" s="73"/>
      <c r="W116" s="140"/>
      <c r="X116" s="139"/>
      <c r="Y116" s="73"/>
      <c r="Z116" s="73"/>
      <c r="AA116" s="140"/>
      <c r="AB116" s="139"/>
      <c r="AC116" s="73"/>
      <c r="AD116" s="73"/>
      <c r="AE116" s="140"/>
      <c r="AF116" s="139"/>
      <c r="AG116" s="73"/>
      <c r="AH116" s="73"/>
      <c r="AI116" s="140"/>
      <c r="AJ116" s="139">
        <v>1</v>
      </c>
      <c r="AK116" s="73"/>
      <c r="AL116" s="73"/>
      <c r="AM116" s="71">
        <v>1</v>
      </c>
    </row>
    <row r="117" spans="1:39" s="65" customFormat="1" ht="18" customHeight="1">
      <c r="A117" s="68" t="s">
        <v>149</v>
      </c>
      <c r="B117" s="330" t="s">
        <v>202</v>
      </c>
      <c r="C117" s="330"/>
      <c r="D117" s="136">
        <v>1</v>
      </c>
      <c r="E117" s="133">
        <v>1</v>
      </c>
      <c r="F117" s="296">
        <v>3</v>
      </c>
      <c r="G117" s="261">
        <f t="shared" si="7"/>
        <v>30</v>
      </c>
      <c r="H117" s="138">
        <f t="shared" si="8"/>
        <v>15</v>
      </c>
      <c r="I117" s="138">
        <f t="shared" si="8"/>
      </c>
      <c r="J117" s="138">
        <f t="shared" si="8"/>
        <v>15</v>
      </c>
      <c r="K117" s="161">
        <f t="shared" si="8"/>
      </c>
      <c r="L117" s="139"/>
      <c r="M117" s="73"/>
      <c r="N117" s="73"/>
      <c r="O117" s="140"/>
      <c r="P117" s="139"/>
      <c r="Q117" s="73"/>
      <c r="R117" s="73"/>
      <c r="S117" s="140"/>
      <c r="T117" s="139"/>
      <c r="U117" s="73"/>
      <c r="V117" s="73"/>
      <c r="W117" s="140"/>
      <c r="X117" s="288">
        <v>1</v>
      </c>
      <c r="Y117" s="73"/>
      <c r="Z117" s="73">
        <v>1</v>
      </c>
      <c r="AA117" s="140"/>
      <c r="AB117" s="139"/>
      <c r="AC117" s="73"/>
      <c r="AD117" s="73"/>
      <c r="AE117" s="140"/>
      <c r="AF117" s="139"/>
      <c r="AG117" s="73"/>
      <c r="AH117" s="73"/>
      <c r="AI117" s="140"/>
      <c r="AJ117" s="139"/>
      <c r="AK117" s="73"/>
      <c r="AL117" s="73"/>
      <c r="AM117" s="71"/>
    </row>
    <row r="118" spans="1:39" ht="18" customHeight="1">
      <c r="A118" s="68" t="s">
        <v>150</v>
      </c>
      <c r="B118" s="330" t="s">
        <v>200</v>
      </c>
      <c r="C118" s="330"/>
      <c r="D118" s="136"/>
      <c r="E118" s="133">
        <v>1</v>
      </c>
      <c r="F118" s="296">
        <v>4</v>
      </c>
      <c r="G118" s="261">
        <f t="shared" si="7"/>
        <v>30</v>
      </c>
      <c r="H118" s="138">
        <f t="shared" si="8"/>
        <v>15</v>
      </c>
      <c r="I118" s="138">
        <f t="shared" si="8"/>
        <v>15</v>
      </c>
      <c r="J118" s="138">
        <f t="shared" si="8"/>
      </c>
      <c r="K118" s="161">
        <f t="shared" si="8"/>
      </c>
      <c r="L118" s="139"/>
      <c r="M118" s="73"/>
      <c r="N118" s="73"/>
      <c r="O118" s="140"/>
      <c r="P118" s="139"/>
      <c r="Q118" s="73"/>
      <c r="R118" s="73"/>
      <c r="S118" s="140"/>
      <c r="T118" s="139">
        <v>1</v>
      </c>
      <c r="U118" s="73">
        <v>1</v>
      </c>
      <c r="V118" s="73"/>
      <c r="W118" s="140"/>
      <c r="X118" s="139"/>
      <c r="Y118" s="73"/>
      <c r="Z118" s="73"/>
      <c r="AA118" s="140"/>
      <c r="AB118" s="139"/>
      <c r="AC118" s="73"/>
      <c r="AD118" s="73"/>
      <c r="AE118" s="140"/>
      <c r="AF118" s="139"/>
      <c r="AG118" s="73"/>
      <c r="AH118" s="73"/>
      <c r="AI118" s="140"/>
      <c r="AJ118" s="139"/>
      <c r="AK118" s="73"/>
      <c r="AL118" s="73"/>
      <c r="AM118" s="71"/>
    </row>
    <row r="119" spans="1:39" ht="18" customHeight="1">
      <c r="A119" s="68" t="s">
        <v>172</v>
      </c>
      <c r="B119" s="330" t="s">
        <v>84</v>
      </c>
      <c r="C119" s="330"/>
      <c r="D119" s="136"/>
      <c r="E119" s="133">
        <v>1</v>
      </c>
      <c r="F119" s="296">
        <v>2</v>
      </c>
      <c r="G119" s="261">
        <f t="shared" si="7"/>
        <v>30</v>
      </c>
      <c r="H119" s="138">
        <f t="shared" si="8"/>
        <v>15</v>
      </c>
      <c r="I119" s="138">
        <f t="shared" si="8"/>
        <v>15</v>
      </c>
      <c r="J119" s="138">
        <f t="shared" si="8"/>
      </c>
      <c r="K119" s="161">
        <f t="shared" si="8"/>
      </c>
      <c r="L119" s="139"/>
      <c r="M119" s="73"/>
      <c r="N119" s="73"/>
      <c r="O119" s="140"/>
      <c r="P119" s="139"/>
      <c r="Q119" s="73"/>
      <c r="R119" s="73"/>
      <c r="S119" s="140"/>
      <c r="T119" s="139"/>
      <c r="U119" s="73"/>
      <c r="V119" s="73"/>
      <c r="W119" s="140"/>
      <c r="X119" s="139"/>
      <c r="Y119" s="73"/>
      <c r="Z119" s="73"/>
      <c r="AA119" s="140"/>
      <c r="AB119" s="139"/>
      <c r="AC119" s="73"/>
      <c r="AD119" s="73"/>
      <c r="AE119" s="140"/>
      <c r="AF119" s="139">
        <v>1</v>
      </c>
      <c r="AG119" s="73">
        <v>1</v>
      </c>
      <c r="AH119" s="73"/>
      <c r="AI119" s="140"/>
      <c r="AJ119" s="139"/>
      <c r="AK119" s="73"/>
      <c r="AL119" s="73"/>
      <c r="AM119" s="71"/>
    </row>
    <row r="120" spans="1:39" ht="18" customHeight="1">
      <c r="A120" s="68" t="s">
        <v>173</v>
      </c>
      <c r="B120" s="330" t="s">
        <v>0</v>
      </c>
      <c r="C120" s="330"/>
      <c r="D120" s="136"/>
      <c r="E120" s="133">
        <v>2</v>
      </c>
      <c r="F120" s="296">
        <v>5</v>
      </c>
      <c r="G120" s="261">
        <f t="shared" si="7"/>
        <v>60</v>
      </c>
      <c r="H120" s="138">
        <f t="shared" si="8"/>
        <v>30</v>
      </c>
      <c r="I120" s="138">
        <f t="shared" si="8"/>
        <v>15</v>
      </c>
      <c r="J120" s="138">
        <f t="shared" si="8"/>
        <v>15</v>
      </c>
      <c r="K120" s="161">
        <f t="shared" si="8"/>
      </c>
      <c r="L120" s="139"/>
      <c r="M120" s="73"/>
      <c r="N120" s="73"/>
      <c r="O120" s="140"/>
      <c r="P120" s="139"/>
      <c r="Q120" s="73"/>
      <c r="R120" s="73"/>
      <c r="S120" s="140"/>
      <c r="T120" s="139"/>
      <c r="U120" s="73"/>
      <c r="V120" s="73"/>
      <c r="W120" s="140"/>
      <c r="X120" s="139"/>
      <c r="Y120" s="73"/>
      <c r="Z120" s="73"/>
      <c r="AA120" s="140"/>
      <c r="AB120" s="139">
        <v>2</v>
      </c>
      <c r="AC120" s="73">
        <v>1</v>
      </c>
      <c r="AD120" s="73">
        <v>1</v>
      </c>
      <c r="AE120" s="140"/>
      <c r="AF120" s="139"/>
      <c r="AG120" s="73"/>
      <c r="AH120" s="73"/>
      <c r="AI120" s="140"/>
      <c r="AJ120" s="139"/>
      <c r="AK120" s="73"/>
      <c r="AL120" s="73"/>
      <c r="AM120" s="71"/>
    </row>
    <row r="121" spans="1:39" ht="18" customHeight="1">
      <c r="A121" s="68" t="s">
        <v>174</v>
      </c>
      <c r="B121" s="330" t="s">
        <v>212</v>
      </c>
      <c r="C121" s="330"/>
      <c r="D121" s="136"/>
      <c r="E121" s="133">
        <v>2</v>
      </c>
      <c r="F121" s="296">
        <v>3</v>
      </c>
      <c r="G121" s="261">
        <f t="shared" si="7"/>
        <v>45</v>
      </c>
      <c r="H121" s="138">
        <f t="shared" si="8"/>
        <v>15</v>
      </c>
      <c r="I121" s="138">
        <f t="shared" si="8"/>
      </c>
      <c r="J121" s="138">
        <f t="shared" si="8"/>
        <v>30</v>
      </c>
      <c r="K121" s="161">
        <f t="shared" si="8"/>
      </c>
      <c r="L121" s="139"/>
      <c r="M121" s="73"/>
      <c r="N121" s="73"/>
      <c r="O121" s="140"/>
      <c r="P121" s="139"/>
      <c r="Q121" s="73"/>
      <c r="R121" s="73"/>
      <c r="S121" s="140"/>
      <c r="T121" s="139"/>
      <c r="U121" s="73"/>
      <c r="V121" s="73"/>
      <c r="W121" s="140"/>
      <c r="X121" s="139">
        <v>1</v>
      </c>
      <c r="Y121" s="73"/>
      <c r="Z121" s="73">
        <v>2</v>
      </c>
      <c r="AA121" s="140"/>
      <c r="AB121" s="139"/>
      <c r="AC121" s="73"/>
      <c r="AD121" s="73"/>
      <c r="AE121" s="140"/>
      <c r="AF121" s="139"/>
      <c r="AG121" s="73"/>
      <c r="AH121" s="73"/>
      <c r="AI121" s="140"/>
      <c r="AJ121" s="139"/>
      <c r="AK121" s="73"/>
      <c r="AL121" s="73"/>
      <c r="AM121" s="71"/>
    </row>
    <row r="122" spans="1:39" ht="18" customHeight="1">
      <c r="A122" s="68" t="s">
        <v>175</v>
      </c>
      <c r="B122" s="330" t="s">
        <v>389</v>
      </c>
      <c r="C122" s="330"/>
      <c r="D122" s="132"/>
      <c r="E122" s="133">
        <v>1</v>
      </c>
      <c r="F122" s="296">
        <v>1</v>
      </c>
      <c r="G122" s="264">
        <f t="shared" si="7"/>
        <v>15</v>
      </c>
      <c r="H122" s="138">
        <f t="shared" si="8"/>
        <v>15</v>
      </c>
      <c r="I122" s="138">
        <f t="shared" si="8"/>
      </c>
      <c r="J122" s="138">
        <f t="shared" si="8"/>
      </c>
      <c r="K122" s="161">
        <f t="shared" si="8"/>
      </c>
      <c r="L122" s="139"/>
      <c r="M122" s="73"/>
      <c r="N122" s="73"/>
      <c r="O122" s="140"/>
      <c r="P122" s="139"/>
      <c r="Q122" s="73"/>
      <c r="R122" s="73"/>
      <c r="S122" s="140"/>
      <c r="T122" s="139"/>
      <c r="U122" s="73"/>
      <c r="V122" s="73"/>
      <c r="W122" s="140"/>
      <c r="X122" s="139"/>
      <c r="Y122" s="73"/>
      <c r="Z122" s="73"/>
      <c r="AA122" s="140"/>
      <c r="AB122" s="139">
        <v>1</v>
      </c>
      <c r="AC122" s="73"/>
      <c r="AD122" s="73"/>
      <c r="AE122" s="140"/>
      <c r="AF122" s="139"/>
      <c r="AG122" s="73"/>
      <c r="AH122" s="73"/>
      <c r="AI122" s="140"/>
      <c r="AJ122" s="139"/>
      <c r="AK122" s="73"/>
      <c r="AL122" s="73"/>
      <c r="AM122" s="71"/>
    </row>
    <row r="123" spans="1:39" ht="18" customHeight="1">
      <c r="A123" s="68" t="s">
        <v>176</v>
      </c>
      <c r="B123" s="330" t="s">
        <v>383</v>
      </c>
      <c r="C123" s="330"/>
      <c r="D123" s="132">
        <v>1</v>
      </c>
      <c r="E123" s="133">
        <v>2</v>
      </c>
      <c r="F123" s="296">
        <v>6</v>
      </c>
      <c r="G123" s="265">
        <f t="shared" si="7"/>
        <v>75</v>
      </c>
      <c r="H123" s="138">
        <f t="shared" si="8"/>
        <v>30</v>
      </c>
      <c r="I123" s="138">
        <f t="shared" si="8"/>
      </c>
      <c r="J123" s="138">
        <v>30</v>
      </c>
      <c r="K123" s="161">
        <v>15</v>
      </c>
      <c r="L123" s="288">
        <v>2</v>
      </c>
      <c r="M123" s="73"/>
      <c r="N123" s="73"/>
      <c r="O123" s="140">
        <v>2</v>
      </c>
      <c r="P123" s="139"/>
      <c r="Q123" s="73"/>
      <c r="R123" s="73"/>
      <c r="S123" s="140">
        <v>2</v>
      </c>
      <c r="T123" s="139"/>
      <c r="U123" s="73"/>
      <c r="V123" s="73"/>
      <c r="W123" s="140"/>
      <c r="X123" s="139"/>
      <c r="Y123" s="73"/>
      <c r="Z123" s="73"/>
      <c r="AA123" s="140"/>
      <c r="AB123" s="139"/>
      <c r="AC123" s="73"/>
      <c r="AD123" s="73"/>
      <c r="AE123" s="140"/>
      <c r="AF123" s="139"/>
      <c r="AG123" s="73"/>
      <c r="AH123" s="73"/>
      <c r="AI123" s="140"/>
      <c r="AJ123" s="139"/>
      <c r="AK123" s="73"/>
      <c r="AL123" s="73"/>
      <c r="AM123" s="140"/>
    </row>
    <row r="124" spans="1:39" ht="18" customHeight="1">
      <c r="A124" s="68" t="s">
        <v>177</v>
      </c>
      <c r="B124" s="330" t="s">
        <v>98</v>
      </c>
      <c r="C124" s="330"/>
      <c r="D124" s="136">
        <v>1</v>
      </c>
      <c r="E124" s="133">
        <v>1</v>
      </c>
      <c r="F124" s="296">
        <v>3</v>
      </c>
      <c r="G124" s="261">
        <f t="shared" si="7"/>
        <v>30</v>
      </c>
      <c r="H124" s="138">
        <f t="shared" si="8"/>
        <v>15</v>
      </c>
      <c r="I124" s="138">
        <f t="shared" si="8"/>
      </c>
      <c r="J124" s="138">
        <f t="shared" si="8"/>
        <v>15</v>
      </c>
      <c r="K124" s="161">
        <f t="shared" si="8"/>
      </c>
      <c r="L124" s="139"/>
      <c r="M124" s="73"/>
      <c r="N124" s="73"/>
      <c r="O124" s="140"/>
      <c r="P124" s="139"/>
      <c r="Q124" s="73"/>
      <c r="R124" s="73"/>
      <c r="S124" s="140"/>
      <c r="T124" s="139"/>
      <c r="U124" s="73"/>
      <c r="V124" s="73"/>
      <c r="W124" s="140"/>
      <c r="X124" s="139"/>
      <c r="Y124" s="73"/>
      <c r="Z124" s="73"/>
      <c r="AA124" s="140"/>
      <c r="AB124" s="288">
        <v>1</v>
      </c>
      <c r="AC124" s="73"/>
      <c r="AD124" s="73"/>
      <c r="AE124" s="140"/>
      <c r="AF124" s="139"/>
      <c r="AG124" s="73"/>
      <c r="AH124" s="73">
        <v>1</v>
      </c>
      <c r="AI124" s="140"/>
      <c r="AJ124" s="139"/>
      <c r="AK124" s="73"/>
      <c r="AL124" s="73"/>
      <c r="AM124" s="71"/>
    </row>
    <row r="125" spans="1:39" ht="18" customHeight="1">
      <c r="A125" s="68" t="s">
        <v>178</v>
      </c>
      <c r="B125" s="330" t="s">
        <v>99</v>
      </c>
      <c r="C125" s="331"/>
      <c r="D125" s="167">
        <v>1</v>
      </c>
      <c r="E125" s="160">
        <v>2</v>
      </c>
      <c r="F125" s="296">
        <v>4</v>
      </c>
      <c r="G125" s="261">
        <f>SUM(H125:K125)</f>
        <v>45</v>
      </c>
      <c r="H125" s="138">
        <v>15</v>
      </c>
      <c r="I125" s="138">
        <f aca="true" t="shared" si="9" ref="I125:K126">IF(SUM(M125+Q125+U125+Y125+AC125+AG125+AK125)=0,"",15*SUM(M125+Q125+U125+Y125+AC125+AG125+AK125))</f>
      </c>
      <c r="J125" s="138">
        <f t="shared" si="9"/>
        <v>15</v>
      </c>
      <c r="K125" s="161">
        <f t="shared" si="9"/>
        <v>15</v>
      </c>
      <c r="L125" s="266"/>
      <c r="M125" s="267"/>
      <c r="N125" s="267"/>
      <c r="O125" s="268"/>
      <c r="P125" s="266"/>
      <c r="Q125" s="267"/>
      <c r="R125" s="267"/>
      <c r="S125" s="268"/>
      <c r="T125" s="139"/>
      <c r="U125" s="267"/>
      <c r="V125" s="267"/>
      <c r="W125" s="268"/>
      <c r="X125" s="288">
        <v>2</v>
      </c>
      <c r="Y125" s="267"/>
      <c r="Z125" s="267">
        <v>1</v>
      </c>
      <c r="AA125" s="268">
        <v>1</v>
      </c>
      <c r="AB125" s="139"/>
      <c r="AC125" s="267"/>
      <c r="AD125" s="73"/>
      <c r="AE125" s="268"/>
      <c r="AF125" s="266"/>
      <c r="AG125" s="267"/>
      <c r="AH125" s="267"/>
      <c r="AI125" s="268"/>
      <c r="AJ125" s="266"/>
      <c r="AK125" s="267"/>
      <c r="AL125" s="267"/>
      <c r="AM125" s="268"/>
    </row>
    <row r="126" spans="1:39" ht="18" customHeight="1">
      <c r="A126" s="68" t="s">
        <v>362</v>
      </c>
      <c r="B126" s="330" t="s">
        <v>100</v>
      </c>
      <c r="C126" s="331"/>
      <c r="D126" s="136"/>
      <c r="E126" s="133">
        <v>2</v>
      </c>
      <c r="F126" s="296">
        <v>3</v>
      </c>
      <c r="G126" s="261">
        <f>SUM(H126:K126)</f>
        <v>45</v>
      </c>
      <c r="H126" s="138">
        <f>IF(SUM(L126+P126+T126+X126+AB126+AF126+AJ126)=0,"",15*SUM(L126+P126+T126+X126+AB126+AF126+AJ126))</f>
        <v>15</v>
      </c>
      <c r="I126" s="138">
        <f t="shared" si="9"/>
        <v>15</v>
      </c>
      <c r="J126" s="138">
        <f t="shared" si="9"/>
      </c>
      <c r="K126" s="161">
        <f t="shared" si="9"/>
        <v>15</v>
      </c>
      <c r="L126" s="139"/>
      <c r="M126" s="73"/>
      <c r="N126" s="73"/>
      <c r="O126" s="140"/>
      <c r="P126" s="139"/>
      <c r="Q126" s="73"/>
      <c r="R126" s="73"/>
      <c r="S126" s="140"/>
      <c r="T126" s="139"/>
      <c r="U126" s="73"/>
      <c r="V126" s="73"/>
      <c r="W126" s="140"/>
      <c r="X126" s="139"/>
      <c r="Y126" s="73"/>
      <c r="Z126" s="73"/>
      <c r="AA126" s="140"/>
      <c r="AB126" s="139"/>
      <c r="AC126" s="73"/>
      <c r="AD126" s="73"/>
      <c r="AE126" s="140"/>
      <c r="AF126" s="139">
        <v>1</v>
      </c>
      <c r="AG126" s="73">
        <v>1</v>
      </c>
      <c r="AH126" s="73"/>
      <c r="AI126" s="140">
        <v>1</v>
      </c>
      <c r="AJ126" s="139"/>
      <c r="AK126" s="73"/>
      <c r="AL126" s="73"/>
      <c r="AM126" s="71"/>
    </row>
    <row r="127" spans="1:39" ht="18" customHeight="1">
      <c r="A127" s="68" t="s">
        <v>370</v>
      </c>
      <c r="B127" s="332" t="s">
        <v>66</v>
      </c>
      <c r="C127" s="333"/>
      <c r="D127" s="132"/>
      <c r="E127" s="159"/>
      <c r="F127" s="294">
        <v>4</v>
      </c>
      <c r="G127" s="137"/>
      <c r="H127" s="138"/>
      <c r="I127" s="138"/>
      <c r="J127" s="138"/>
      <c r="K127" s="138"/>
      <c r="L127" s="265"/>
      <c r="M127" s="159"/>
      <c r="N127" s="159"/>
      <c r="O127" s="134"/>
      <c r="P127" s="158"/>
      <c r="Q127" s="159"/>
      <c r="R127" s="159"/>
      <c r="S127" s="134"/>
      <c r="T127" s="158"/>
      <c r="U127" s="159"/>
      <c r="V127" s="159"/>
      <c r="W127" s="134"/>
      <c r="X127" s="158"/>
      <c r="Y127" s="159"/>
      <c r="Z127" s="159"/>
      <c r="AA127" s="134"/>
      <c r="AB127" s="158"/>
      <c r="AC127" s="159"/>
      <c r="AD127" s="159"/>
      <c r="AE127" s="134"/>
      <c r="AF127" s="158"/>
      <c r="AG127" s="159"/>
      <c r="AH127" s="159"/>
      <c r="AI127" s="134"/>
      <c r="AJ127" s="158"/>
      <c r="AK127" s="159"/>
      <c r="AL127" s="159"/>
      <c r="AM127" s="134"/>
    </row>
    <row r="128" spans="1:39" ht="18" customHeight="1">
      <c r="A128" s="68" t="s">
        <v>371</v>
      </c>
      <c r="B128" s="334" t="s">
        <v>384</v>
      </c>
      <c r="C128" s="333"/>
      <c r="D128" s="269"/>
      <c r="E128" s="255"/>
      <c r="F128" s="270">
        <v>15</v>
      </c>
      <c r="G128" s="271"/>
      <c r="H128" s="272"/>
      <c r="I128" s="272"/>
      <c r="J128" s="272"/>
      <c r="K128" s="272"/>
      <c r="L128" s="273"/>
      <c r="M128" s="274"/>
      <c r="N128" s="274"/>
      <c r="O128" s="270"/>
      <c r="P128" s="275"/>
      <c r="Q128" s="274"/>
      <c r="R128" s="274"/>
      <c r="S128" s="270"/>
      <c r="T128" s="275"/>
      <c r="U128" s="274"/>
      <c r="V128" s="274"/>
      <c r="W128" s="270"/>
      <c r="X128" s="275"/>
      <c r="Y128" s="274"/>
      <c r="Z128" s="274"/>
      <c r="AA128" s="270"/>
      <c r="AB128" s="275"/>
      <c r="AC128" s="274"/>
      <c r="AD128" s="274"/>
      <c r="AE128" s="270"/>
      <c r="AF128" s="275"/>
      <c r="AG128" s="274"/>
      <c r="AH128" s="274"/>
      <c r="AI128" s="270"/>
      <c r="AJ128" s="275"/>
      <c r="AK128" s="274"/>
      <c r="AL128" s="274"/>
      <c r="AM128" s="270"/>
    </row>
    <row r="129" spans="1:39" ht="18" customHeight="1" thickBot="1">
      <c r="A129" s="135"/>
      <c r="B129" s="164"/>
      <c r="C129" s="165"/>
      <c r="D129" s="248"/>
      <c r="E129" s="249"/>
      <c r="F129" s="250"/>
      <c r="G129" s="251"/>
      <c r="H129" s="252"/>
      <c r="I129" s="252"/>
      <c r="J129" s="252"/>
      <c r="K129" s="252"/>
      <c r="L129" s="76"/>
      <c r="M129" s="75"/>
      <c r="N129" s="75"/>
      <c r="O129" s="77"/>
      <c r="P129" s="76"/>
      <c r="Q129" s="75"/>
      <c r="R129" s="75"/>
      <c r="S129" s="77"/>
      <c r="T129" s="76"/>
      <c r="U129" s="75"/>
      <c r="V129" s="75"/>
      <c r="W129" s="77"/>
      <c r="X129" s="76"/>
      <c r="Y129" s="75"/>
      <c r="Z129" s="75"/>
      <c r="AA129" s="77"/>
      <c r="AB129" s="76"/>
      <c r="AC129" s="75"/>
      <c r="AD129" s="75"/>
      <c r="AE129" s="77"/>
      <c r="AF129" s="76"/>
      <c r="AG129" s="75"/>
      <c r="AH129" s="75"/>
      <c r="AI129" s="77"/>
      <c r="AJ129" s="253"/>
      <c r="AK129" s="254"/>
      <c r="AL129" s="254"/>
      <c r="AM129" s="142"/>
    </row>
    <row r="130" spans="1:39" ht="13.5" thickTop="1">
      <c r="A130" s="78"/>
      <c r="B130" s="528" t="s">
        <v>126</v>
      </c>
      <c r="C130" s="529"/>
      <c r="D130" s="436">
        <f aca="true" t="shared" si="10" ref="D130:AM130">SUM(D109:D129)</f>
        <v>7</v>
      </c>
      <c r="E130" s="439">
        <f>SUM(E109:E129)</f>
        <v>33</v>
      </c>
      <c r="F130" s="449">
        <f>SUM(F109:F129)</f>
        <v>97</v>
      </c>
      <c r="G130" s="464">
        <f t="shared" si="10"/>
        <v>885</v>
      </c>
      <c r="H130" s="439">
        <f t="shared" si="10"/>
        <v>420</v>
      </c>
      <c r="I130" s="439">
        <f t="shared" si="10"/>
        <v>135</v>
      </c>
      <c r="J130" s="439">
        <f t="shared" si="10"/>
        <v>240</v>
      </c>
      <c r="K130" s="449">
        <f t="shared" si="10"/>
        <v>90</v>
      </c>
      <c r="L130" s="79">
        <f t="shared" si="10"/>
        <v>5</v>
      </c>
      <c r="M130" s="80">
        <f t="shared" si="10"/>
        <v>0</v>
      </c>
      <c r="N130" s="80">
        <f t="shared" si="10"/>
        <v>0</v>
      </c>
      <c r="O130" s="82">
        <f t="shared" si="10"/>
        <v>2</v>
      </c>
      <c r="P130" s="79">
        <f t="shared" si="10"/>
        <v>3</v>
      </c>
      <c r="Q130" s="80">
        <f t="shared" si="10"/>
        <v>1</v>
      </c>
      <c r="R130" s="80">
        <f t="shared" si="10"/>
        <v>4</v>
      </c>
      <c r="S130" s="82">
        <f t="shared" si="10"/>
        <v>2</v>
      </c>
      <c r="T130" s="79">
        <f t="shared" si="10"/>
        <v>6</v>
      </c>
      <c r="U130" s="80">
        <f t="shared" si="10"/>
        <v>4</v>
      </c>
      <c r="V130" s="80">
        <f t="shared" si="10"/>
        <v>4</v>
      </c>
      <c r="W130" s="82">
        <f t="shared" si="10"/>
        <v>0</v>
      </c>
      <c r="X130" s="79">
        <f t="shared" si="10"/>
        <v>7</v>
      </c>
      <c r="Y130" s="80">
        <f t="shared" si="10"/>
        <v>2</v>
      </c>
      <c r="Z130" s="80">
        <f t="shared" si="10"/>
        <v>5</v>
      </c>
      <c r="AA130" s="82">
        <f t="shared" si="10"/>
        <v>3</v>
      </c>
      <c r="AB130" s="79">
        <f t="shared" si="10"/>
        <v>5</v>
      </c>
      <c r="AC130" s="80">
        <f t="shared" si="10"/>
        <v>1</v>
      </c>
      <c r="AD130" s="80">
        <f t="shared" si="10"/>
        <v>2</v>
      </c>
      <c r="AE130" s="82">
        <f t="shared" si="10"/>
        <v>0</v>
      </c>
      <c r="AF130" s="79">
        <f t="shared" si="10"/>
        <v>2</v>
      </c>
      <c r="AG130" s="80">
        <f t="shared" si="10"/>
        <v>2</v>
      </c>
      <c r="AH130" s="80">
        <f t="shared" si="10"/>
        <v>1</v>
      </c>
      <c r="AI130" s="82">
        <f t="shared" si="10"/>
        <v>1</v>
      </c>
      <c r="AJ130" s="79">
        <f t="shared" si="10"/>
        <v>1</v>
      </c>
      <c r="AK130" s="80">
        <f t="shared" si="10"/>
        <v>0</v>
      </c>
      <c r="AL130" s="80">
        <f t="shared" si="10"/>
        <v>0</v>
      </c>
      <c r="AM130" s="82">
        <f t="shared" si="10"/>
        <v>1</v>
      </c>
    </row>
    <row r="131" spans="1:42" ht="13.5" thickBot="1">
      <c r="A131" s="84"/>
      <c r="B131" s="530"/>
      <c r="C131" s="531"/>
      <c r="D131" s="437"/>
      <c r="E131" s="440"/>
      <c r="F131" s="466"/>
      <c r="G131" s="465"/>
      <c r="H131" s="474"/>
      <c r="I131" s="474"/>
      <c r="J131" s="474"/>
      <c r="K131" s="450"/>
      <c r="L131" s="446">
        <f>SUM(L130:O130)</f>
        <v>7</v>
      </c>
      <c r="M131" s="447"/>
      <c r="N131" s="447"/>
      <c r="O131" s="448"/>
      <c r="P131" s="446">
        <f>SUM(P130:S130)</f>
        <v>10</v>
      </c>
      <c r="Q131" s="447"/>
      <c r="R131" s="447"/>
      <c r="S131" s="448"/>
      <c r="T131" s="446">
        <f>SUM(T130:W130)</f>
        <v>14</v>
      </c>
      <c r="U131" s="447"/>
      <c r="V131" s="447"/>
      <c r="W131" s="448"/>
      <c r="X131" s="446">
        <f>SUM(X130:AA130)</f>
        <v>17</v>
      </c>
      <c r="Y131" s="447"/>
      <c r="Z131" s="447"/>
      <c r="AA131" s="448"/>
      <c r="AB131" s="446">
        <f>SUM(AB130:AE130)</f>
        <v>8</v>
      </c>
      <c r="AC131" s="447"/>
      <c r="AD131" s="447"/>
      <c r="AE131" s="448"/>
      <c r="AF131" s="446">
        <f>SUM(AF130:AI130)</f>
        <v>6</v>
      </c>
      <c r="AG131" s="447"/>
      <c r="AH131" s="447"/>
      <c r="AI131" s="448"/>
      <c r="AJ131" s="446">
        <f>SUM(AJ130:AM130)</f>
        <v>2</v>
      </c>
      <c r="AK131" s="447"/>
      <c r="AL131" s="447"/>
      <c r="AM131" s="448"/>
      <c r="AO131" s="1">
        <f>(I130+J130+K130)*100/G130</f>
        <v>52.54237288135593</v>
      </c>
      <c r="AP131" s="1">
        <f>SUM(L131:AM131)*15</f>
        <v>960</v>
      </c>
    </row>
    <row r="132" spans="1:39" ht="12.75" customHeight="1">
      <c r="A132" s="525" t="s">
        <v>153</v>
      </c>
      <c r="B132" s="526"/>
      <c r="C132" s="527"/>
      <c r="D132" s="433" t="s">
        <v>114</v>
      </c>
      <c r="E132" s="473" t="s">
        <v>115</v>
      </c>
      <c r="F132" s="377" t="s">
        <v>163</v>
      </c>
      <c r="G132" s="514" t="s">
        <v>112</v>
      </c>
      <c r="H132" s="441" t="s">
        <v>116</v>
      </c>
      <c r="I132" s="441" t="s">
        <v>117</v>
      </c>
      <c r="J132" s="441" t="s">
        <v>118</v>
      </c>
      <c r="K132" s="451" t="s">
        <v>156</v>
      </c>
      <c r="L132" s="398" t="s">
        <v>374</v>
      </c>
      <c r="M132" s="399"/>
      <c r="N132" s="399"/>
      <c r="O132" s="400"/>
      <c r="P132" s="398" t="s">
        <v>375</v>
      </c>
      <c r="Q132" s="399"/>
      <c r="R132" s="399"/>
      <c r="S132" s="400"/>
      <c r="T132" s="398" t="s">
        <v>376</v>
      </c>
      <c r="U132" s="399"/>
      <c r="V132" s="399"/>
      <c r="W132" s="400"/>
      <c r="X132" s="398" t="s">
        <v>377</v>
      </c>
      <c r="Y132" s="399"/>
      <c r="Z132" s="399"/>
      <c r="AA132" s="400"/>
      <c r="AB132" s="398" t="s">
        <v>378</v>
      </c>
      <c r="AC132" s="399"/>
      <c r="AD132" s="399"/>
      <c r="AE132" s="400"/>
      <c r="AF132" s="455" t="s">
        <v>379</v>
      </c>
      <c r="AG132" s="432"/>
      <c r="AH132" s="432"/>
      <c r="AI132" s="456"/>
      <c r="AJ132" s="398" t="s">
        <v>380</v>
      </c>
      <c r="AK132" s="399"/>
      <c r="AL132" s="399"/>
      <c r="AM132" s="400"/>
    </row>
    <row r="133" spans="1:39" ht="12.75">
      <c r="A133" s="525"/>
      <c r="B133" s="526"/>
      <c r="C133" s="527"/>
      <c r="D133" s="434"/>
      <c r="E133" s="473"/>
      <c r="F133" s="443"/>
      <c r="G133" s="514"/>
      <c r="H133" s="441"/>
      <c r="I133" s="441"/>
      <c r="J133" s="441"/>
      <c r="K133" s="451"/>
      <c r="L133" s="420" t="s">
        <v>116</v>
      </c>
      <c r="M133" s="418" t="s">
        <v>117</v>
      </c>
      <c r="N133" s="382" t="s">
        <v>119</v>
      </c>
      <c r="O133" s="377" t="s">
        <v>161</v>
      </c>
      <c r="P133" s="420" t="s">
        <v>116</v>
      </c>
      <c r="Q133" s="418" t="s">
        <v>117</v>
      </c>
      <c r="R133" s="382" t="s">
        <v>119</v>
      </c>
      <c r="S133" s="377" t="s">
        <v>161</v>
      </c>
      <c r="T133" s="420" t="s">
        <v>116</v>
      </c>
      <c r="U133" s="418" t="s">
        <v>117</v>
      </c>
      <c r="V133" s="382" t="s">
        <v>119</v>
      </c>
      <c r="W133" s="377" t="s">
        <v>161</v>
      </c>
      <c r="X133" s="420" t="s">
        <v>116</v>
      </c>
      <c r="Y133" s="418" t="s">
        <v>117</v>
      </c>
      <c r="Z133" s="382" t="s">
        <v>119</v>
      </c>
      <c r="AA133" s="377" t="s">
        <v>161</v>
      </c>
      <c r="AB133" s="420" t="s">
        <v>116</v>
      </c>
      <c r="AC133" s="418" t="s">
        <v>117</v>
      </c>
      <c r="AD133" s="382" t="s">
        <v>119</v>
      </c>
      <c r="AE133" s="377" t="s">
        <v>161</v>
      </c>
      <c r="AF133" s="420" t="s">
        <v>116</v>
      </c>
      <c r="AG133" s="418" t="s">
        <v>117</v>
      </c>
      <c r="AH133" s="382" t="s">
        <v>119</v>
      </c>
      <c r="AI133" s="377" t="s">
        <v>161</v>
      </c>
      <c r="AJ133" s="420" t="s">
        <v>116</v>
      </c>
      <c r="AK133" s="418" t="s">
        <v>117</v>
      </c>
      <c r="AL133" s="382" t="s">
        <v>119</v>
      </c>
      <c r="AM133" s="377" t="s">
        <v>161</v>
      </c>
    </row>
    <row r="134" spans="1:39" ht="13.5" thickBot="1">
      <c r="A134" s="525"/>
      <c r="B134" s="526"/>
      <c r="C134" s="527"/>
      <c r="D134" s="435"/>
      <c r="E134" s="383"/>
      <c r="F134" s="378"/>
      <c r="G134" s="515"/>
      <c r="H134" s="442"/>
      <c r="I134" s="442"/>
      <c r="J134" s="442"/>
      <c r="K134" s="452"/>
      <c r="L134" s="421"/>
      <c r="M134" s="419"/>
      <c r="N134" s="383"/>
      <c r="O134" s="378"/>
      <c r="P134" s="421"/>
      <c r="Q134" s="419"/>
      <c r="R134" s="383"/>
      <c r="S134" s="378"/>
      <c r="T134" s="421"/>
      <c r="U134" s="419"/>
      <c r="V134" s="383"/>
      <c r="W134" s="378"/>
      <c r="X134" s="421"/>
      <c r="Y134" s="419"/>
      <c r="Z134" s="383"/>
      <c r="AA134" s="378"/>
      <c r="AB134" s="421"/>
      <c r="AC134" s="419"/>
      <c r="AD134" s="383"/>
      <c r="AE134" s="378"/>
      <c r="AF134" s="421"/>
      <c r="AG134" s="419"/>
      <c r="AH134" s="383"/>
      <c r="AI134" s="378"/>
      <c r="AJ134" s="421"/>
      <c r="AK134" s="419"/>
      <c r="AL134" s="383"/>
      <c r="AM134" s="378"/>
    </row>
    <row r="135" spans="1:41" ht="12.75" customHeight="1">
      <c r="A135" s="525"/>
      <c r="B135" s="526"/>
      <c r="C135" s="527"/>
      <c r="D135" s="522">
        <f>SUM(D23+D130+D71)</f>
        <v>11</v>
      </c>
      <c r="E135" s="524">
        <f>SUM(E23+E130+E71)</f>
        <v>60</v>
      </c>
      <c r="F135" s="533">
        <f>SUM(F71+F130+F23)</f>
        <v>165</v>
      </c>
      <c r="G135" s="535">
        <f>SUM(G130+G71+G23)</f>
        <v>1680</v>
      </c>
      <c r="H135" s="444">
        <f>SUM(H23+H130+H71)</f>
        <v>765</v>
      </c>
      <c r="I135" s="444">
        <f>SUM(I23+I130+I71)</f>
        <v>345</v>
      </c>
      <c r="J135" s="444">
        <f>SUM(J23+J130+J71)</f>
        <v>480</v>
      </c>
      <c r="K135" s="453">
        <f>SUM(K23+K130+K71)</f>
        <v>90</v>
      </c>
      <c r="L135" s="87">
        <f aca="true" t="shared" si="11" ref="L135:AM135">SUM(L71+L130+L23)</f>
        <v>17</v>
      </c>
      <c r="M135" s="88">
        <f t="shared" si="11"/>
        <v>4</v>
      </c>
      <c r="N135" s="88">
        <f t="shared" si="11"/>
        <v>3</v>
      </c>
      <c r="O135" s="89">
        <f t="shared" si="11"/>
        <v>2</v>
      </c>
      <c r="P135" s="87">
        <f t="shared" si="11"/>
        <v>9</v>
      </c>
      <c r="Q135" s="88">
        <f t="shared" si="11"/>
        <v>4</v>
      </c>
      <c r="R135" s="88">
        <f t="shared" si="11"/>
        <v>7</v>
      </c>
      <c r="S135" s="90">
        <f t="shared" si="11"/>
        <v>2</v>
      </c>
      <c r="T135" s="91">
        <f t="shared" si="11"/>
        <v>8</v>
      </c>
      <c r="U135" s="88">
        <f t="shared" si="11"/>
        <v>7</v>
      </c>
      <c r="V135" s="88">
        <f t="shared" si="11"/>
        <v>6</v>
      </c>
      <c r="W135" s="89">
        <f t="shared" si="11"/>
        <v>0</v>
      </c>
      <c r="X135" s="87">
        <f t="shared" si="11"/>
        <v>9</v>
      </c>
      <c r="Y135" s="88">
        <f t="shared" si="11"/>
        <v>6</v>
      </c>
      <c r="Z135" s="88">
        <f t="shared" si="11"/>
        <v>8</v>
      </c>
      <c r="AA135" s="90">
        <f t="shared" si="11"/>
        <v>3</v>
      </c>
      <c r="AB135" s="91">
        <f t="shared" si="11"/>
        <v>5</v>
      </c>
      <c r="AC135" s="88">
        <f t="shared" si="11"/>
        <v>1</v>
      </c>
      <c r="AD135" s="88">
        <f t="shared" si="11"/>
        <v>5</v>
      </c>
      <c r="AE135" s="89">
        <f t="shared" si="11"/>
        <v>0</v>
      </c>
      <c r="AF135" s="87">
        <f t="shared" si="11"/>
        <v>2</v>
      </c>
      <c r="AG135" s="88">
        <f t="shared" si="11"/>
        <v>2</v>
      </c>
      <c r="AH135" s="88">
        <f t="shared" si="11"/>
        <v>3</v>
      </c>
      <c r="AI135" s="90">
        <f t="shared" si="11"/>
        <v>1</v>
      </c>
      <c r="AJ135" s="87">
        <f t="shared" si="11"/>
        <v>2</v>
      </c>
      <c r="AK135" s="88">
        <f t="shared" si="11"/>
        <v>0</v>
      </c>
      <c r="AL135" s="88">
        <f t="shared" si="11"/>
        <v>0</v>
      </c>
      <c r="AM135" s="90">
        <f t="shared" si="11"/>
        <v>1</v>
      </c>
      <c r="AO135" s="36" t="s">
        <v>165</v>
      </c>
    </row>
    <row r="136" spans="1:41" ht="13.5" customHeight="1" thickBot="1">
      <c r="A136" s="525"/>
      <c r="B136" s="526"/>
      <c r="C136" s="527"/>
      <c r="D136" s="523"/>
      <c r="E136" s="479"/>
      <c r="F136" s="534"/>
      <c r="G136" s="536"/>
      <c r="H136" s="445"/>
      <c r="I136" s="445"/>
      <c r="J136" s="445"/>
      <c r="K136" s="454"/>
      <c r="L136" s="372">
        <f>SUM(L135:O135)</f>
        <v>26</v>
      </c>
      <c r="M136" s="372"/>
      <c r="N136" s="372"/>
      <c r="O136" s="373"/>
      <c r="P136" s="372">
        <f>SUM(P135:S135)</f>
        <v>22</v>
      </c>
      <c r="Q136" s="372"/>
      <c r="R136" s="372"/>
      <c r="S136" s="373"/>
      <c r="T136" s="372">
        <f>SUM(T135:W135)</f>
        <v>21</v>
      </c>
      <c r="U136" s="372"/>
      <c r="V136" s="372"/>
      <c r="W136" s="373"/>
      <c r="X136" s="372">
        <f>SUM(X135:AA135)</f>
        <v>26</v>
      </c>
      <c r="Y136" s="372"/>
      <c r="Z136" s="372"/>
      <c r="AA136" s="373"/>
      <c r="AB136" s="372">
        <f>SUM(AB135:AE135)</f>
        <v>11</v>
      </c>
      <c r="AC136" s="372"/>
      <c r="AD136" s="372"/>
      <c r="AE136" s="373"/>
      <c r="AF136" s="372">
        <f>SUM(AF135:AI135)</f>
        <v>8</v>
      </c>
      <c r="AG136" s="372"/>
      <c r="AH136" s="372"/>
      <c r="AI136" s="373"/>
      <c r="AJ136" s="371">
        <f>SUM(AJ135:AM135)</f>
        <v>3</v>
      </c>
      <c r="AK136" s="372"/>
      <c r="AL136" s="372"/>
      <c r="AM136" s="373"/>
      <c r="AO136" s="36">
        <f>SUM(L136:AM136)*15</f>
        <v>1755</v>
      </c>
    </row>
    <row r="137" spans="1:41" ht="12.75" customHeight="1">
      <c r="A137" s="525"/>
      <c r="B137" s="526"/>
      <c r="C137" s="527"/>
      <c r="D137" s="500" t="s">
        <v>128</v>
      </c>
      <c r="E137" s="396"/>
      <c r="F137" s="501"/>
      <c r="G137" s="521" t="s">
        <v>129</v>
      </c>
      <c r="H137" s="432"/>
      <c r="I137" s="432"/>
      <c r="J137" s="432"/>
      <c r="K137" s="456"/>
      <c r="L137" s="379">
        <v>2</v>
      </c>
      <c r="M137" s="380"/>
      <c r="N137" s="380"/>
      <c r="O137" s="381"/>
      <c r="P137" s="379">
        <v>3</v>
      </c>
      <c r="Q137" s="380"/>
      <c r="R137" s="380"/>
      <c r="S137" s="381"/>
      <c r="T137" s="379">
        <v>1</v>
      </c>
      <c r="U137" s="380"/>
      <c r="V137" s="380"/>
      <c r="W137" s="381"/>
      <c r="X137" s="379">
        <v>3</v>
      </c>
      <c r="Y137" s="380"/>
      <c r="Z137" s="380"/>
      <c r="AA137" s="381"/>
      <c r="AB137" s="379">
        <v>1</v>
      </c>
      <c r="AC137" s="380"/>
      <c r="AD137" s="380"/>
      <c r="AE137" s="381"/>
      <c r="AF137" s="379">
        <v>1</v>
      </c>
      <c r="AG137" s="380"/>
      <c r="AH137" s="380"/>
      <c r="AI137" s="381"/>
      <c r="AJ137" s="387">
        <v>0</v>
      </c>
      <c r="AK137" s="388"/>
      <c r="AL137" s="388"/>
      <c r="AM137" s="389"/>
      <c r="AO137" s="36">
        <f>SUM(L137:AM137)</f>
        <v>11</v>
      </c>
    </row>
    <row r="138" spans="1:41" ht="12.75" customHeight="1">
      <c r="A138" s="525"/>
      <c r="B138" s="526"/>
      <c r="C138" s="527"/>
      <c r="D138" s="502"/>
      <c r="E138" s="385"/>
      <c r="F138" s="503"/>
      <c r="G138" s="518" t="s">
        <v>130</v>
      </c>
      <c r="H138" s="519"/>
      <c r="I138" s="519"/>
      <c r="J138" s="519"/>
      <c r="K138" s="520"/>
      <c r="L138" s="374">
        <v>13</v>
      </c>
      <c r="M138" s="375"/>
      <c r="N138" s="375"/>
      <c r="O138" s="376"/>
      <c r="P138" s="374">
        <v>10</v>
      </c>
      <c r="Q138" s="375"/>
      <c r="R138" s="375"/>
      <c r="S138" s="376"/>
      <c r="T138" s="374">
        <v>10</v>
      </c>
      <c r="U138" s="375"/>
      <c r="V138" s="375"/>
      <c r="W138" s="376"/>
      <c r="X138" s="374">
        <v>14</v>
      </c>
      <c r="Y138" s="375"/>
      <c r="Z138" s="375"/>
      <c r="AA138" s="376"/>
      <c r="AB138" s="374">
        <v>6</v>
      </c>
      <c r="AC138" s="375"/>
      <c r="AD138" s="375"/>
      <c r="AE138" s="376"/>
      <c r="AF138" s="374">
        <v>4</v>
      </c>
      <c r="AG138" s="375"/>
      <c r="AH138" s="375"/>
      <c r="AI138" s="376"/>
      <c r="AJ138" s="390">
        <v>3</v>
      </c>
      <c r="AK138" s="391"/>
      <c r="AL138" s="391"/>
      <c r="AM138" s="392"/>
      <c r="AO138" s="36">
        <f>SUM(L138:AM138)</f>
        <v>60</v>
      </c>
    </row>
    <row r="139" spans="1:41" ht="13.5" customHeight="1" thickBot="1">
      <c r="A139" s="525"/>
      <c r="B139" s="526"/>
      <c r="C139" s="527"/>
      <c r="D139" s="504"/>
      <c r="E139" s="505"/>
      <c r="F139" s="506"/>
      <c r="G139" s="518" t="s">
        <v>163</v>
      </c>
      <c r="H139" s="519"/>
      <c r="I139" s="519"/>
      <c r="J139" s="519"/>
      <c r="K139" s="520"/>
      <c r="L139" s="393">
        <v>30</v>
      </c>
      <c r="M139" s="393"/>
      <c r="N139" s="393"/>
      <c r="O139" s="393"/>
      <c r="P139" s="393">
        <v>30</v>
      </c>
      <c r="Q139" s="393"/>
      <c r="R139" s="393"/>
      <c r="S139" s="393"/>
      <c r="T139" s="393">
        <v>30</v>
      </c>
      <c r="U139" s="393"/>
      <c r="V139" s="393"/>
      <c r="W139" s="393"/>
      <c r="X139" s="393">
        <v>30</v>
      </c>
      <c r="Y139" s="393"/>
      <c r="Z139" s="393"/>
      <c r="AA139" s="393"/>
      <c r="AB139" s="393">
        <v>15</v>
      </c>
      <c r="AC139" s="393"/>
      <c r="AD139" s="393"/>
      <c r="AE139" s="393"/>
      <c r="AF139" s="393">
        <v>10</v>
      </c>
      <c r="AG139" s="393"/>
      <c r="AH139" s="393"/>
      <c r="AI139" s="393"/>
      <c r="AJ139" s="393">
        <v>20</v>
      </c>
      <c r="AK139" s="393"/>
      <c r="AL139" s="393"/>
      <c r="AM139" s="393"/>
      <c r="AO139" s="36">
        <f>SUM(L139:AM139)</f>
        <v>165</v>
      </c>
    </row>
    <row r="140" spans="1:39" ht="12.75">
      <c r="A140" s="92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34"/>
      <c r="V140" s="93"/>
      <c r="W140" s="93"/>
      <c r="X140" s="93"/>
      <c r="Y140" s="93"/>
      <c r="Z140" s="34"/>
      <c r="AA140" s="35"/>
      <c r="AB140" s="94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5"/>
    </row>
    <row r="141" spans="1:39" ht="15.75">
      <c r="A141" s="96" t="s">
        <v>158</v>
      </c>
      <c r="B141" s="97"/>
      <c r="C141" s="97"/>
      <c r="D141" s="97"/>
      <c r="E141" s="97"/>
      <c r="F141" s="97"/>
      <c r="G141" s="97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2"/>
      <c r="AB141" s="98"/>
      <c r="AC141" s="326" t="s">
        <v>382</v>
      </c>
      <c r="AD141" s="41"/>
      <c r="AE141" s="41"/>
      <c r="AF141" s="41"/>
      <c r="AG141" s="41"/>
      <c r="AH141" s="41"/>
      <c r="AI141" s="41"/>
      <c r="AJ141" s="41"/>
      <c r="AK141" s="41"/>
      <c r="AL141" s="41"/>
      <c r="AM141" s="42"/>
    </row>
    <row r="142" spans="1:39" ht="15.75">
      <c r="A142" s="99"/>
      <c r="B142" s="100" t="s">
        <v>121</v>
      </c>
      <c r="C142" s="41" t="s">
        <v>180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97"/>
      <c r="R142" s="97"/>
      <c r="S142" s="97"/>
      <c r="T142" s="102"/>
      <c r="U142" s="102"/>
      <c r="V142" s="102"/>
      <c r="W142" s="102"/>
      <c r="X142" s="97"/>
      <c r="Y142" s="97"/>
      <c r="Z142" s="41"/>
      <c r="AA142" s="42"/>
      <c r="AB142" s="103"/>
      <c r="AC142" s="97"/>
      <c r="AD142" s="102"/>
      <c r="AE142" s="102"/>
      <c r="AF142" s="41"/>
      <c r="AG142" s="41"/>
      <c r="AH142" s="41"/>
      <c r="AI142" s="41"/>
      <c r="AJ142" s="41"/>
      <c r="AK142" s="50"/>
      <c r="AL142" s="50"/>
      <c r="AM142" s="104"/>
    </row>
    <row r="143" spans="1:39" ht="15.75">
      <c r="A143" s="99"/>
      <c r="B143" s="100" t="s">
        <v>122</v>
      </c>
      <c r="C143" s="105" t="s">
        <v>1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107"/>
      <c r="R143" s="107"/>
      <c r="S143" s="107"/>
      <c r="T143" s="108"/>
      <c r="U143" s="109"/>
      <c r="V143" s="108"/>
      <c r="W143" s="108"/>
      <c r="X143" s="41"/>
      <c r="Y143" s="41"/>
      <c r="Z143" s="41"/>
      <c r="AA143" s="42"/>
      <c r="AB143" s="98"/>
      <c r="AC143" s="109" t="s">
        <v>131</v>
      </c>
      <c r="AD143" s="107"/>
      <c r="AE143" s="107"/>
      <c r="AF143" s="108"/>
      <c r="AG143" s="110"/>
      <c r="AH143" s="41"/>
      <c r="AI143" s="41"/>
      <c r="AJ143" s="110"/>
      <c r="AK143" s="110"/>
      <c r="AL143" s="110"/>
      <c r="AM143" s="42"/>
    </row>
    <row r="144" spans="1:39" ht="15.75">
      <c r="A144" s="99"/>
      <c r="B144" s="111" t="s">
        <v>123</v>
      </c>
      <c r="C144" s="105" t="s">
        <v>2</v>
      </c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97"/>
      <c r="R144" s="97"/>
      <c r="S144" s="97"/>
      <c r="T144" s="102"/>
      <c r="U144" s="102"/>
      <c r="V144" s="102"/>
      <c r="W144" s="102"/>
      <c r="X144" s="41"/>
      <c r="Y144" s="41"/>
      <c r="Z144" s="41"/>
      <c r="AA144" s="42"/>
      <c r="AB144" s="98"/>
      <c r="AC144" s="108" t="s">
        <v>132</v>
      </c>
      <c r="AD144" s="108" t="s">
        <v>133</v>
      </c>
      <c r="AE144" s="97"/>
      <c r="AF144" s="102"/>
      <c r="AG144" s="41"/>
      <c r="AH144" s="41"/>
      <c r="AI144" s="41"/>
      <c r="AJ144" s="41"/>
      <c r="AK144" s="41"/>
      <c r="AL144" s="41"/>
      <c r="AM144" s="114"/>
    </row>
    <row r="145" spans="1:39" ht="15.75">
      <c r="A145" s="99"/>
      <c r="B145" s="115" t="s">
        <v>124</v>
      </c>
      <c r="C145" s="110" t="s">
        <v>3</v>
      </c>
      <c r="D145" s="113"/>
      <c r="E145" s="113"/>
      <c r="F145" s="113"/>
      <c r="G145" s="65"/>
      <c r="H145" s="117"/>
      <c r="I145" s="117"/>
      <c r="J145" s="117"/>
      <c r="K145" s="117"/>
      <c r="L145" s="117"/>
      <c r="M145" s="117"/>
      <c r="N145" s="117"/>
      <c r="O145" s="117"/>
      <c r="P145" s="117"/>
      <c r="Q145" s="118"/>
      <c r="R145" s="118"/>
      <c r="S145" s="118"/>
      <c r="T145" s="118"/>
      <c r="U145" s="118"/>
      <c r="V145" s="118"/>
      <c r="W145" s="118"/>
      <c r="X145" s="41"/>
      <c r="Y145" s="41"/>
      <c r="Z145" s="41"/>
      <c r="AA145" s="42"/>
      <c r="AB145" s="98"/>
      <c r="AC145" s="107" t="s">
        <v>134</v>
      </c>
      <c r="AD145" s="107" t="s">
        <v>135</v>
      </c>
      <c r="AE145" s="118"/>
      <c r="AF145" s="118"/>
      <c r="AG145" s="41"/>
      <c r="AH145" s="41"/>
      <c r="AI145" s="41"/>
      <c r="AJ145" s="41"/>
      <c r="AK145" s="41"/>
      <c r="AL145" s="41"/>
      <c r="AM145" s="42"/>
    </row>
    <row r="146" spans="1:39" ht="15.75">
      <c r="A146" s="99"/>
      <c r="B146" s="115" t="s">
        <v>125</v>
      </c>
      <c r="C146" s="112" t="s">
        <v>4</v>
      </c>
      <c r="D146" s="65"/>
      <c r="E146" s="65"/>
      <c r="F146" s="65"/>
      <c r="G146" s="65"/>
      <c r="H146" s="65"/>
      <c r="I146" s="65"/>
      <c r="J146" s="65"/>
      <c r="K146" s="120"/>
      <c r="L146" s="65"/>
      <c r="M146" s="65"/>
      <c r="N146" s="65"/>
      <c r="O146" s="65"/>
      <c r="P146" s="65"/>
      <c r="Q146" s="121"/>
      <c r="R146" s="121"/>
      <c r="S146" s="121"/>
      <c r="T146" s="121"/>
      <c r="U146" s="97"/>
      <c r="V146" s="97"/>
      <c r="W146" s="97"/>
      <c r="X146" s="41"/>
      <c r="Y146" s="41"/>
      <c r="Z146" s="41"/>
      <c r="AA146" s="42"/>
      <c r="AB146" s="98"/>
      <c r="AC146" s="108" t="s">
        <v>118</v>
      </c>
      <c r="AD146" s="122" t="s">
        <v>136</v>
      </c>
      <c r="AE146" s="97"/>
      <c r="AF146" s="97"/>
      <c r="AG146" s="41"/>
      <c r="AH146" s="41"/>
      <c r="AI146" s="41"/>
      <c r="AJ146" s="41"/>
      <c r="AK146" s="41"/>
      <c r="AL146" s="41"/>
      <c r="AM146" s="42"/>
    </row>
    <row r="147" spans="1:39" ht="15.75">
      <c r="A147" s="99"/>
      <c r="B147" s="45"/>
      <c r="C147" s="65"/>
      <c r="D147" s="65"/>
      <c r="E147" s="65"/>
      <c r="F147" s="65"/>
      <c r="G147" s="65"/>
      <c r="H147" s="47"/>
      <c r="I147" s="47"/>
      <c r="J147" s="47"/>
      <c r="K147" s="47"/>
      <c r="L147" s="47"/>
      <c r="M147" s="47"/>
      <c r="N147" s="47"/>
      <c r="O147" s="47"/>
      <c r="P147" s="47"/>
      <c r="Q147" s="97"/>
      <c r="R147" s="97"/>
      <c r="S147" s="97"/>
      <c r="T147" s="97"/>
      <c r="U147" s="97"/>
      <c r="V147" s="97"/>
      <c r="W147" s="97"/>
      <c r="X147" s="41"/>
      <c r="Y147" s="41"/>
      <c r="Z147" s="41"/>
      <c r="AA147" s="42"/>
      <c r="AB147" s="98"/>
      <c r="AC147" s="108" t="s">
        <v>137</v>
      </c>
      <c r="AD147" s="108" t="s">
        <v>138</v>
      </c>
      <c r="AE147" s="97"/>
      <c r="AF147" s="97"/>
      <c r="AG147" s="41"/>
      <c r="AH147" s="41"/>
      <c r="AI147" s="41"/>
      <c r="AJ147" s="41"/>
      <c r="AK147" s="41"/>
      <c r="AL147" s="41"/>
      <c r="AM147" s="42"/>
    </row>
    <row r="148" spans="1:39" ht="15.75">
      <c r="A148" s="99"/>
      <c r="B148" s="144"/>
      <c r="C148" s="45"/>
      <c r="D148" s="65"/>
      <c r="E148" s="65"/>
      <c r="F148" s="65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97"/>
      <c r="R148" s="97"/>
      <c r="S148" s="97"/>
      <c r="T148" s="102"/>
      <c r="U148" s="102"/>
      <c r="V148" s="102"/>
      <c r="W148" s="102"/>
      <c r="X148" s="41"/>
      <c r="Y148" s="41"/>
      <c r="Z148" s="41"/>
      <c r="AA148" s="42"/>
      <c r="AB148" s="98"/>
      <c r="AC148" s="108" t="s">
        <v>139</v>
      </c>
      <c r="AD148" s="108" t="s">
        <v>140</v>
      </c>
      <c r="AE148" s="97"/>
      <c r="AF148" s="102"/>
      <c r="AG148" s="41"/>
      <c r="AH148" s="41"/>
      <c r="AI148" s="41"/>
      <c r="AJ148" s="41"/>
      <c r="AK148" s="41"/>
      <c r="AL148" s="41"/>
      <c r="AM148" s="42"/>
    </row>
    <row r="149" spans="1:39" ht="15.75">
      <c r="A149" s="99"/>
      <c r="B149" s="65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65"/>
      <c r="N149" s="65"/>
      <c r="O149" s="65"/>
      <c r="P149" s="65"/>
      <c r="Q149" s="121"/>
      <c r="R149" s="121"/>
      <c r="S149" s="121"/>
      <c r="T149" s="102"/>
      <c r="U149" s="102"/>
      <c r="V149" s="102"/>
      <c r="W149" s="102"/>
      <c r="X149" s="41"/>
      <c r="Y149" s="41"/>
      <c r="Z149" s="41"/>
      <c r="AA149" s="42"/>
      <c r="AB149" s="98"/>
      <c r="AC149" s="107" t="s">
        <v>141</v>
      </c>
      <c r="AD149" s="107" t="s">
        <v>142</v>
      </c>
      <c r="AE149" s="97"/>
      <c r="AF149" s="102"/>
      <c r="AG149" s="41"/>
      <c r="AH149" s="41"/>
      <c r="AI149" s="41"/>
      <c r="AJ149" s="41"/>
      <c r="AK149" s="41"/>
      <c r="AL149" s="41"/>
      <c r="AM149" s="42"/>
    </row>
    <row r="150" spans="1:39" ht="15.75">
      <c r="A150" s="99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97"/>
      <c r="R150" s="97"/>
      <c r="S150" s="97"/>
      <c r="T150" s="102"/>
      <c r="U150" s="102"/>
      <c r="V150" s="102"/>
      <c r="W150" s="102"/>
      <c r="X150" s="41"/>
      <c r="Y150" s="41"/>
      <c r="Z150" s="41"/>
      <c r="AA150" s="42"/>
      <c r="AB150" s="98"/>
      <c r="AC150" s="123"/>
      <c r="AD150" s="107" t="s">
        <v>162</v>
      </c>
      <c r="AF150" s="102"/>
      <c r="AG150" s="41"/>
      <c r="AH150" s="41"/>
      <c r="AI150" s="41"/>
      <c r="AJ150" s="41"/>
      <c r="AK150" s="41"/>
      <c r="AL150" s="41"/>
      <c r="AM150" s="42"/>
    </row>
    <row r="151" spans="1:39" ht="15" thickBot="1">
      <c r="A151" s="124"/>
      <c r="B151" s="125"/>
      <c r="C151" s="125"/>
      <c r="D151" s="125"/>
      <c r="E151" s="126"/>
      <c r="F151" s="126"/>
      <c r="G151" s="126"/>
      <c r="H151" s="126"/>
      <c r="I151" s="126"/>
      <c r="J151" s="126"/>
      <c r="K151" s="125"/>
      <c r="L151" s="125"/>
      <c r="M151" s="125"/>
      <c r="N151" s="125"/>
      <c r="O151" s="125"/>
      <c r="P151" s="125"/>
      <c r="Q151" s="125"/>
      <c r="R151" s="125"/>
      <c r="S151" s="125"/>
      <c r="T151" s="127"/>
      <c r="U151" s="128"/>
      <c r="V151" s="128"/>
      <c r="W151" s="128"/>
      <c r="X151" s="128"/>
      <c r="Y151" s="128"/>
      <c r="Z151" s="128"/>
      <c r="AA151" s="129"/>
      <c r="AB151" s="428" t="s">
        <v>154</v>
      </c>
      <c r="AC151" s="429"/>
      <c r="AD151" s="429"/>
      <c r="AE151" s="429"/>
      <c r="AF151" s="429"/>
      <c r="AG151" s="429"/>
      <c r="AH151" s="429"/>
      <c r="AI151" s="429"/>
      <c r="AJ151" s="429"/>
      <c r="AK151" s="429"/>
      <c r="AL151" s="429"/>
      <c r="AM151" s="430"/>
    </row>
    <row r="152" spans="1:39" ht="24.75" customHeight="1">
      <c r="A152" s="485"/>
      <c r="B152" s="486"/>
      <c r="C152" s="487"/>
      <c r="D152" s="407" t="s">
        <v>390</v>
      </c>
      <c r="E152" s="408"/>
      <c r="F152" s="408"/>
      <c r="G152" s="408"/>
      <c r="H152" s="408"/>
      <c r="I152" s="408"/>
      <c r="J152" s="408"/>
      <c r="K152" s="408"/>
      <c r="L152" s="408"/>
      <c r="M152" s="408"/>
      <c r="N152" s="408"/>
      <c r="O152" s="408"/>
      <c r="P152" s="408"/>
      <c r="Q152" s="408"/>
      <c r="R152" s="408"/>
      <c r="S152" s="408"/>
      <c r="T152" s="408"/>
      <c r="U152" s="408"/>
      <c r="V152" s="408"/>
      <c r="W152" s="408"/>
      <c r="X152" s="409"/>
      <c r="Y152" s="409"/>
      <c r="Z152" s="409"/>
      <c r="AA152" s="410"/>
      <c r="AB152" s="395" t="s">
        <v>102</v>
      </c>
      <c r="AC152" s="396"/>
      <c r="AD152" s="396"/>
      <c r="AE152" s="396"/>
      <c r="AF152" s="396"/>
      <c r="AG152" s="396"/>
      <c r="AH152" s="396"/>
      <c r="AI152" s="396"/>
      <c r="AJ152" s="396"/>
      <c r="AK152" s="396"/>
      <c r="AL152" s="396"/>
      <c r="AM152" s="397"/>
    </row>
    <row r="153" spans="1:39" ht="24.75" customHeight="1">
      <c r="A153" s="384" t="s">
        <v>186</v>
      </c>
      <c r="B153" s="416"/>
      <c r="C153" s="484"/>
      <c r="D153" s="411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3"/>
      <c r="Y153" s="413"/>
      <c r="Z153" s="413"/>
      <c r="AA153" s="414"/>
      <c r="AB153" s="384"/>
      <c r="AC153" s="385"/>
      <c r="AD153" s="385"/>
      <c r="AE153" s="385"/>
      <c r="AF153" s="385"/>
      <c r="AG153" s="385"/>
      <c r="AH153" s="385"/>
      <c r="AI153" s="385"/>
      <c r="AJ153" s="385"/>
      <c r="AK153" s="385"/>
      <c r="AL153" s="385"/>
      <c r="AM153" s="386"/>
    </row>
    <row r="154" spans="1:39" ht="18" customHeight="1">
      <c r="A154" s="37"/>
      <c r="B154" s="38"/>
      <c r="C154" s="39"/>
      <c r="D154" s="45" t="s">
        <v>363</v>
      </c>
      <c r="E154" s="40"/>
      <c r="F154" s="40"/>
      <c r="G154" s="40"/>
      <c r="H154" s="40"/>
      <c r="I154" s="46" t="s">
        <v>364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1"/>
      <c r="Y154" s="41"/>
      <c r="Z154" s="41"/>
      <c r="AA154" s="41"/>
      <c r="AB154" s="37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4"/>
    </row>
    <row r="155" spans="1:39" ht="15.75">
      <c r="A155" s="384"/>
      <c r="B155" s="416"/>
      <c r="C155" s="484"/>
      <c r="D155" s="45" t="s">
        <v>169</v>
      </c>
      <c r="E155" s="43"/>
      <c r="F155" s="43"/>
      <c r="G155" s="43"/>
      <c r="H155" s="43"/>
      <c r="I155" s="46" t="s">
        <v>365</v>
      </c>
      <c r="J155" s="47"/>
      <c r="K155" s="43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5"/>
      <c r="W155" s="45"/>
      <c r="X155" s="47"/>
      <c r="Y155" s="45"/>
      <c r="Z155" s="45"/>
      <c r="AA155" s="45"/>
      <c r="AB155" s="401"/>
      <c r="AC155" s="402"/>
      <c r="AD155" s="402"/>
      <c r="AE155" s="402"/>
      <c r="AF155" s="402"/>
      <c r="AG155" s="402"/>
      <c r="AH155" s="402"/>
      <c r="AI155" s="402"/>
      <c r="AJ155" s="402"/>
      <c r="AK155" s="402"/>
      <c r="AL155" s="402"/>
      <c r="AM155" s="403"/>
    </row>
    <row r="156" spans="1:39" ht="15.75">
      <c r="A156" s="415" t="s">
        <v>164</v>
      </c>
      <c r="B156" s="416"/>
      <c r="C156" s="484"/>
      <c r="D156" s="45" t="s">
        <v>168</v>
      </c>
      <c r="E156" s="43"/>
      <c r="F156" s="43"/>
      <c r="G156" s="45"/>
      <c r="H156" s="45"/>
      <c r="I156" s="46" t="s">
        <v>184</v>
      </c>
      <c r="J156" s="47"/>
      <c r="K156" s="46"/>
      <c r="L156" s="46"/>
      <c r="M156" s="50"/>
      <c r="N156" s="43"/>
      <c r="O156" s="46"/>
      <c r="P156" s="46"/>
      <c r="Q156" s="46"/>
      <c r="R156" s="46"/>
      <c r="S156" s="46"/>
      <c r="T156" s="46"/>
      <c r="U156" s="46"/>
      <c r="V156" s="45"/>
      <c r="W156" s="45"/>
      <c r="X156" s="47"/>
      <c r="Y156" s="48"/>
      <c r="Z156" s="48"/>
      <c r="AA156" s="48"/>
      <c r="AB156" s="401" t="s">
        <v>104</v>
      </c>
      <c r="AC156" s="402"/>
      <c r="AD156" s="402"/>
      <c r="AE156" s="402"/>
      <c r="AF156" s="402"/>
      <c r="AG156" s="402"/>
      <c r="AH156" s="402"/>
      <c r="AI156" s="402"/>
      <c r="AJ156" s="402"/>
      <c r="AK156" s="402"/>
      <c r="AL156" s="402"/>
      <c r="AM156" s="403"/>
    </row>
    <row r="157" spans="1:39" ht="15.75">
      <c r="A157" s="401" t="s">
        <v>159</v>
      </c>
      <c r="B157" s="402"/>
      <c r="C157" s="488"/>
      <c r="D157" s="45" t="s">
        <v>103</v>
      </c>
      <c r="E157" s="45"/>
      <c r="F157" s="45"/>
      <c r="G157" s="45"/>
      <c r="H157" s="45"/>
      <c r="I157" s="46" t="s">
        <v>189</v>
      </c>
      <c r="J157" s="47"/>
      <c r="K157" s="46"/>
      <c r="L157" s="46"/>
      <c r="M157" s="46"/>
      <c r="N157" s="43"/>
      <c r="O157" s="46"/>
      <c r="P157" s="46"/>
      <c r="Q157" s="46"/>
      <c r="R157" s="46"/>
      <c r="S157" s="46"/>
      <c r="T157" s="46"/>
      <c r="U157" s="46"/>
      <c r="V157" s="45"/>
      <c r="W157" s="45"/>
      <c r="X157" s="47"/>
      <c r="Y157" s="48"/>
      <c r="Z157" s="48"/>
      <c r="AA157" s="48"/>
      <c r="AB157" s="401" t="s">
        <v>106</v>
      </c>
      <c r="AC157" s="402"/>
      <c r="AD157" s="402"/>
      <c r="AE157" s="402"/>
      <c r="AF157" s="402"/>
      <c r="AG157" s="402"/>
      <c r="AH157" s="402"/>
      <c r="AI157" s="402"/>
      <c r="AJ157" s="402"/>
      <c r="AK157" s="402"/>
      <c r="AL157" s="402"/>
      <c r="AM157" s="403"/>
    </row>
    <row r="158" spans="1:39" ht="15.75">
      <c r="A158" s="415" t="s">
        <v>160</v>
      </c>
      <c r="B158" s="416"/>
      <c r="C158" s="484"/>
      <c r="D158" s="51" t="s">
        <v>105</v>
      </c>
      <c r="E158" s="45"/>
      <c r="F158" s="45"/>
      <c r="G158" s="45"/>
      <c r="H158" s="45"/>
      <c r="I158" s="46" t="s">
        <v>64</v>
      </c>
      <c r="J158" s="47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5"/>
      <c r="W158" s="45"/>
      <c r="X158" s="47"/>
      <c r="Y158" s="45"/>
      <c r="Z158" s="45"/>
      <c r="AA158" s="45"/>
      <c r="AB158" s="415"/>
      <c r="AC158" s="416"/>
      <c r="AD158" s="416"/>
      <c r="AE158" s="416"/>
      <c r="AF158" s="416"/>
      <c r="AG158" s="416"/>
      <c r="AH158" s="416"/>
      <c r="AI158" s="416"/>
      <c r="AJ158" s="416"/>
      <c r="AK158" s="416"/>
      <c r="AL158" s="416"/>
      <c r="AM158" s="417"/>
    </row>
    <row r="159" spans="1:39" ht="15.75">
      <c r="A159" s="49"/>
      <c r="B159" s="38"/>
      <c r="C159" s="39"/>
      <c r="D159" s="51"/>
      <c r="E159" s="45"/>
      <c r="F159" s="45"/>
      <c r="G159" s="45"/>
      <c r="H159" s="45"/>
      <c r="I159" s="46"/>
      <c r="J159" s="47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5"/>
      <c r="W159" s="45"/>
      <c r="X159" s="47"/>
      <c r="Y159" s="45"/>
      <c r="Z159" s="45"/>
      <c r="AA159" s="45"/>
      <c r="AB159" s="49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52"/>
    </row>
    <row r="160" spans="1:39" ht="16.5" thickBot="1">
      <c r="A160" s="458"/>
      <c r="B160" s="459"/>
      <c r="C160" s="460"/>
      <c r="D160" s="54"/>
      <c r="E160" s="55"/>
      <c r="F160" s="55"/>
      <c r="G160" s="55"/>
      <c r="H160" s="55"/>
      <c r="I160" s="55"/>
      <c r="J160" s="55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7"/>
      <c r="W160" s="57"/>
      <c r="X160" s="55"/>
      <c r="Y160" s="53"/>
      <c r="Z160" s="53"/>
      <c r="AA160" s="53"/>
      <c r="AB160" s="404" t="s">
        <v>366</v>
      </c>
      <c r="AC160" s="405"/>
      <c r="AD160" s="405"/>
      <c r="AE160" s="405"/>
      <c r="AF160" s="405"/>
      <c r="AG160" s="405"/>
      <c r="AH160" s="405"/>
      <c r="AI160" s="405"/>
      <c r="AJ160" s="405"/>
      <c r="AK160" s="405"/>
      <c r="AL160" s="405"/>
      <c r="AM160" s="406"/>
    </row>
    <row r="161" spans="1:39" ht="15" thickBot="1">
      <c r="A161" s="145"/>
      <c r="B161" s="61"/>
      <c r="C161" s="61"/>
      <c r="D161" s="146"/>
      <c r="E161" s="41"/>
      <c r="F161" s="41"/>
      <c r="G161" s="41"/>
      <c r="H161" s="41"/>
      <c r="I161" s="41"/>
      <c r="J161" s="41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10"/>
      <c r="W161" s="110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41"/>
      <c r="AM161" s="42"/>
    </row>
    <row r="162" spans="1:39" ht="12.75">
      <c r="A162" s="461" t="s">
        <v>144</v>
      </c>
      <c r="B162" s="532" t="s">
        <v>108</v>
      </c>
      <c r="C162" s="423"/>
      <c r="D162" s="422" t="s">
        <v>109</v>
      </c>
      <c r="E162" s="423"/>
      <c r="F162" s="424"/>
      <c r="G162" s="431" t="s">
        <v>110</v>
      </c>
      <c r="H162" s="432"/>
      <c r="I162" s="432"/>
      <c r="J162" s="432"/>
      <c r="K162" s="432"/>
      <c r="L162" s="455" t="s">
        <v>369</v>
      </c>
      <c r="M162" s="432"/>
      <c r="N162" s="432"/>
      <c r="O162" s="432"/>
      <c r="P162" s="432"/>
      <c r="Q162" s="432"/>
      <c r="R162" s="432"/>
      <c r="S162" s="432"/>
      <c r="T162" s="432"/>
      <c r="U162" s="432"/>
      <c r="V162" s="432"/>
      <c r="W162" s="432"/>
      <c r="X162" s="432"/>
      <c r="Y162" s="432"/>
      <c r="Z162" s="432"/>
      <c r="AA162" s="432"/>
      <c r="AB162" s="432"/>
      <c r="AC162" s="432"/>
      <c r="AD162" s="432"/>
      <c r="AE162" s="432"/>
      <c r="AF162" s="432"/>
      <c r="AG162" s="432"/>
      <c r="AH162" s="432"/>
      <c r="AI162" s="432"/>
      <c r="AJ162" s="432"/>
      <c r="AK162" s="432"/>
      <c r="AL162" s="432"/>
      <c r="AM162" s="456"/>
    </row>
    <row r="163" spans="1:39" ht="12.75">
      <c r="A163" s="462"/>
      <c r="B163" s="493"/>
      <c r="C163" s="426"/>
      <c r="D163" s="425"/>
      <c r="E163" s="426"/>
      <c r="F163" s="427"/>
      <c r="G163" s="420" t="s">
        <v>112</v>
      </c>
      <c r="H163" s="441" t="s">
        <v>113</v>
      </c>
      <c r="I163" s="441"/>
      <c r="J163" s="441"/>
      <c r="K163" s="451"/>
      <c r="L163" s="398" t="s">
        <v>374</v>
      </c>
      <c r="M163" s="399"/>
      <c r="N163" s="399"/>
      <c r="O163" s="400"/>
      <c r="P163" s="398" t="s">
        <v>375</v>
      </c>
      <c r="Q163" s="399"/>
      <c r="R163" s="399"/>
      <c r="S163" s="400"/>
      <c r="T163" s="398" t="s">
        <v>376</v>
      </c>
      <c r="U163" s="399"/>
      <c r="V163" s="399"/>
      <c r="W163" s="400"/>
      <c r="X163" s="398" t="s">
        <v>377</v>
      </c>
      <c r="Y163" s="399"/>
      <c r="Z163" s="399"/>
      <c r="AA163" s="400"/>
      <c r="AB163" s="398" t="s">
        <v>378</v>
      </c>
      <c r="AC163" s="399"/>
      <c r="AD163" s="399"/>
      <c r="AE163" s="400"/>
      <c r="AF163" s="398" t="s">
        <v>379</v>
      </c>
      <c r="AG163" s="399"/>
      <c r="AH163" s="399"/>
      <c r="AI163" s="400"/>
      <c r="AJ163" s="398" t="s">
        <v>380</v>
      </c>
      <c r="AK163" s="399"/>
      <c r="AL163" s="399"/>
      <c r="AM163" s="400"/>
    </row>
    <row r="164" spans="1:39" ht="12.75">
      <c r="A164" s="462"/>
      <c r="B164" s="493"/>
      <c r="C164" s="426"/>
      <c r="D164" s="434" t="s">
        <v>114</v>
      </c>
      <c r="E164" s="467" t="s">
        <v>115</v>
      </c>
      <c r="F164" s="377" t="s">
        <v>163</v>
      </c>
      <c r="G164" s="480"/>
      <c r="H164" s="441" t="s">
        <v>116</v>
      </c>
      <c r="I164" s="441" t="s">
        <v>117</v>
      </c>
      <c r="J164" s="441" t="s">
        <v>118</v>
      </c>
      <c r="K164" s="451" t="s">
        <v>156</v>
      </c>
      <c r="L164" s="470" t="s">
        <v>367</v>
      </c>
      <c r="M164" s="471"/>
      <c r="N164" s="471"/>
      <c r="O164" s="471"/>
      <c r="P164" s="471"/>
      <c r="Q164" s="471"/>
      <c r="R164" s="471"/>
      <c r="S164" s="471"/>
      <c r="T164" s="471"/>
      <c r="U164" s="471"/>
      <c r="V164" s="471"/>
      <c r="W164" s="471"/>
      <c r="X164" s="471"/>
      <c r="Y164" s="471"/>
      <c r="Z164" s="471"/>
      <c r="AA164" s="471"/>
      <c r="AB164" s="471"/>
      <c r="AC164" s="471"/>
      <c r="AD164" s="471"/>
      <c r="AE164" s="471"/>
      <c r="AF164" s="471"/>
      <c r="AG164" s="471"/>
      <c r="AH164" s="471"/>
      <c r="AI164" s="471"/>
      <c r="AJ164" s="471"/>
      <c r="AK164" s="471"/>
      <c r="AL164" s="471"/>
      <c r="AM164" s="472"/>
    </row>
    <row r="165" spans="1:39" ht="12.75">
      <c r="A165" s="462"/>
      <c r="B165" s="493"/>
      <c r="C165" s="426"/>
      <c r="D165" s="434"/>
      <c r="E165" s="468"/>
      <c r="F165" s="443"/>
      <c r="G165" s="480"/>
      <c r="H165" s="441"/>
      <c r="I165" s="441"/>
      <c r="J165" s="441"/>
      <c r="K165" s="451"/>
      <c r="L165" s="420" t="s">
        <v>116</v>
      </c>
      <c r="M165" s="418" t="s">
        <v>117</v>
      </c>
      <c r="N165" s="382" t="s">
        <v>119</v>
      </c>
      <c r="O165" s="377" t="s">
        <v>161</v>
      </c>
      <c r="P165" s="420" t="s">
        <v>116</v>
      </c>
      <c r="Q165" s="418" t="s">
        <v>117</v>
      </c>
      <c r="R165" s="382" t="s">
        <v>119</v>
      </c>
      <c r="S165" s="377" t="s">
        <v>161</v>
      </c>
      <c r="T165" s="420" t="s">
        <v>116</v>
      </c>
      <c r="U165" s="418" t="s">
        <v>117</v>
      </c>
      <c r="V165" s="382" t="s">
        <v>119</v>
      </c>
      <c r="W165" s="377" t="s">
        <v>161</v>
      </c>
      <c r="X165" s="420" t="s">
        <v>116</v>
      </c>
      <c r="Y165" s="418" t="s">
        <v>117</v>
      </c>
      <c r="Z165" s="382" t="s">
        <v>119</v>
      </c>
      <c r="AA165" s="377" t="s">
        <v>161</v>
      </c>
      <c r="AB165" s="420" t="s">
        <v>116</v>
      </c>
      <c r="AC165" s="418" t="s">
        <v>117</v>
      </c>
      <c r="AD165" s="382" t="s">
        <v>119</v>
      </c>
      <c r="AE165" s="377" t="s">
        <v>161</v>
      </c>
      <c r="AF165" s="420" t="s">
        <v>116</v>
      </c>
      <c r="AG165" s="418" t="s">
        <v>117</v>
      </c>
      <c r="AH165" s="382" t="s">
        <v>119</v>
      </c>
      <c r="AI165" s="377" t="s">
        <v>161</v>
      </c>
      <c r="AJ165" s="420" t="s">
        <v>116</v>
      </c>
      <c r="AK165" s="418" t="s">
        <v>117</v>
      </c>
      <c r="AL165" s="382" t="s">
        <v>119</v>
      </c>
      <c r="AM165" s="377" t="s">
        <v>161</v>
      </c>
    </row>
    <row r="166" spans="1:39" ht="13.5" thickBot="1">
      <c r="A166" s="463"/>
      <c r="B166" s="494"/>
      <c r="C166" s="483"/>
      <c r="D166" s="435"/>
      <c r="E166" s="469"/>
      <c r="F166" s="378"/>
      <c r="G166" s="421"/>
      <c r="H166" s="442"/>
      <c r="I166" s="442"/>
      <c r="J166" s="442"/>
      <c r="K166" s="452"/>
      <c r="L166" s="421"/>
      <c r="M166" s="419"/>
      <c r="N166" s="383"/>
      <c r="O166" s="378"/>
      <c r="P166" s="421"/>
      <c r="Q166" s="419"/>
      <c r="R166" s="383"/>
      <c r="S166" s="378"/>
      <c r="T166" s="421"/>
      <c r="U166" s="419"/>
      <c r="V166" s="383"/>
      <c r="W166" s="378"/>
      <c r="X166" s="421"/>
      <c r="Y166" s="419"/>
      <c r="Z166" s="383"/>
      <c r="AA166" s="378"/>
      <c r="AB166" s="421"/>
      <c r="AC166" s="419"/>
      <c r="AD166" s="383"/>
      <c r="AE166" s="378"/>
      <c r="AF166" s="421"/>
      <c r="AG166" s="419"/>
      <c r="AH166" s="383"/>
      <c r="AI166" s="378"/>
      <c r="AJ166" s="421"/>
      <c r="AK166" s="419"/>
      <c r="AL166" s="383"/>
      <c r="AM166" s="378"/>
    </row>
    <row r="167" spans="1:39" ht="16.5" thickBot="1">
      <c r="A167" s="62" t="s">
        <v>372</v>
      </c>
      <c r="B167" s="495" t="s">
        <v>393</v>
      </c>
      <c r="C167" s="495"/>
      <c r="D167" s="547"/>
      <c r="E167" s="547"/>
      <c r="F167" s="166"/>
      <c r="G167" s="166"/>
      <c r="H167" s="547"/>
      <c r="I167" s="547"/>
      <c r="J167" s="547"/>
      <c r="K167" s="547"/>
      <c r="L167" s="547"/>
      <c r="M167" s="547"/>
      <c r="N167" s="547"/>
      <c r="O167" s="547"/>
      <c r="P167" s="547"/>
      <c r="Q167" s="547"/>
      <c r="R167" s="547"/>
      <c r="S167" s="547"/>
      <c r="T167" s="547"/>
      <c r="U167" s="547"/>
      <c r="V167" s="547"/>
      <c r="W167" s="547"/>
      <c r="X167" s="547"/>
      <c r="Y167" s="547"/>
      <c r="Z167" s="547"/>
      <c r="AA167" s="547"/>
      <c r="AB167" s="547"/>
      <c r="AC167" s="547"/>
      <c r="AD167" s="547"/>
      <c r="AE167" s="547"/>
      <c r="AF167" s="547"/>
      <c r="AG167" s="547"/>
      <c r="AH167" s="547"/>
      <c r="AI167" s="547"/>
      <c r="AJ167" s="547"/>
      <c r="AK167" s="547"/>
      <c r="AL167" s="547"/>
      <c r="AM167" s="548"/>
    </row>
    <row r="168" spans="1:39" ht="18" customHeight="1">
      <c r="A168" s="68" t="s">
        <v>121</v>
      </c>
      <c r="B168" s="320" t="s">
        <v>90</v>
      </c>
      <c r="C168" s="321"/>
      <c r="D168" s="150"/>
      <c r="E168" s="151">
        <v>2</v>
      </c>
      <c r="F168" s="152">
        <v>4</v>
      </c>
      <c r="G168" s="153">
        <f aca="true" t="shared" si="12" ref="G168:G179">SUM(H168:K168)</f>
        <v>30</v>
      </c>
      <c r="H168" s="154">
        <f aca="true" t="shared" si="13" ref="H168:K179">IF(SUM(L168+P168+T168+X168+AB168+AF168+AJ168)=0,"",15*SUM(L168+P168+T168+X168+AB168+AF168+AJ168))</f>
        <v>15</v>
      </c>
      <c r="I168" s="154">
        <f t="shared" si="13"/>
      </c>
      <c r="J168" s="154">
        <f t="shared" si="13"/>
        <v>15</v>
      </c>
      <c r="K168" s="154">
        <f t="shared" si="13"/>
      </c>
      <c r="L168" s="276"/>
      <c r="M168" s="277"/>
      <c r="N168" s="277"/>
      <c r="O168" s="278"/>
      <c r="P168" s="276"/>
      <c r="Q168" s="277"/>
      <c r="R168" s="277"/>
      <c r="S168" s="278"/>
      <c r="T168" s="276"/>
      <c r="U168" s="277"/>
      <c r="V168" s="277"/>
      <c r="W168" s="278"/>
      <c r="X168" s="276"/>
      <c r="Y168" s="277"/>
      <c r="Z168" s="277"/>
      <c r="AA168" s="278"/>
      <c r="AB168" s="155">
        <v>1</v>
      </c>
      <c r="AC168" s="277"/>
      <c r="AD168" s="277"/>
      <c r="AE168" s="278"/>
      <c r="AF168" s="276"/>
      <c r="AG168" s="277"/>
      <c r="AH168" s="156">
        <v>1</v>
      </c>
      <c r="AI168" s="278"/>
      <c r="AJ168" s="276"/>
      <c r="AK168" s="277"/>
      <c r="AL168" s="277"/>
      <c r="AM168" s="278"/>
    </row>
    <row r="169" spans="1:39" ht="18" customHeight="1">
      <c r="A169" s="68" t="s">
        <v>122</v>
      </c>
      <c r="B169" s="316" t="s">
        <v>91</v>
      </c>
      <c r="C169" s="317"/>
      <c r="D169" s="132">
        <v>1</v>
      </c>
      <c r="E169" s="133">
        <v>1</v>
      </c>
      <c r="F169" s="161">
        <v>2</v>
      </c>
      <c r="G169" s="137">
        <f t="shared" si="12"/>
        <v>60</v>
      </c>
      <c r="H169" s="138">
        <f t="shared" si="13"/>
        <v>30</v>
      </c>
      <c r="I169" s="138">
        <f t="shared" si="13"/>
      </c>
      <c r="J169" s="138">
        <f t="shared" si="13"/>
        <v>30</v>
      </c>
      <c r="K169" s="138">
        <f t="shared" si="13"/>
      </c>
      <c r="L169" s="266"/>
      <c r="M169" s="267"/>
      <c r="N169" s="267"/>
      <c r="O169" s="268"/>
      <c r="P169" s="266"/>
      <c r="Q169" s="267"/>
      <c r="R169" s="267"/>
      <c r="S169" s="268"/>
      <c r="T169" s="266"/>
      <c r="U169" s="267"/>
      <c r="V169" s="267"/>
      <c r="W169" s="268"/>
      <c r="X169" s="266"/>
      <c r="Y169" s="267"/>
      <c r="Z169" s="267"/>
      <c r="AA169" s="268"/>
      <c r="AB169" s="266"/>
      <c r="AC169" s="267"/>
      <c r="AD169" s="267"/>
      <c r="AE169" s="268"/>
      <c r="AF169" s="266"/>
      <c r="AG169" s="267"/>
      <c r="AH169" s="267"/>
      <c r="AI169" s="268"/>
      <c r="AJ169" s="288">
        <v>2</v>
      </c>
      <c r="AK169" s="267"/>
      <c r="AL169" s="267">
        <v>2</v>
      </c>
      <c r="AM169" s="268"/>
    </row>
    <row r="170" spans="1:39" ht="18" customHeight="1">
      <c r="A170" s="68" t="s">
        <v>123</v>
      </c>
      <c r="B170" s="316" t="s">
        <v>217</v>
      </c>
      <c r="C170" s="317"/>
      <c r="D170" s="167">
        <v>1</v>
      </c>
      <c r="E170" s="160">
        <v>3</v>
      </c>
      <c r="F170" s="161">
        <v>6</v>
      </c>
      <c r="G170" s="137">
        <f t="shared" si="12"/>
        <v>90</v>
      </c>
      <c r="H170" s="138">
        <f t="shared" si="13"/>
        <v>45</v>
      </c>
      <c r="I170" s="138">
        <f t="shared" si="13"/>
      </c>
      <c r="J170" s="138">
        <f t="shared" si="13"/>
        <v>30</v>
      </c>
      <c r="K170" s="138">
        <f t="shared" si="13"/>
        <v>15</v>
      </c>
      <c r="L170" s="266"/>
      <c r="M170" s="267"/>
      <c r="N170" s="267"/>
      <c r="O170" s="268"/>
      <c r="P170" s="266"/>
      <c r="Q170" s="267"/>
      <c r="R170" s="267"/>
      <c r="S170" s="268"/>
      <c r="T170" s="266"/>
      <c r="U170" s="267"/>
      <c r="V170" s="267"/>
      <c r="W170" s="268"/>
      <c r="X170" s="266"/>
      <c r="Y170" s="267"/>
      <c r="Z170" s="267"/>
      <c r="AA170" s="268"/>
      <c r="AB170" s="266">
        <v>2</v>
      </c>
      <c r="AC170" s="267"/>
      <c r="AD170" s="267">
        <v>2</v>
      </c>
      <c r="AE170" s="268"/>
      <c r="AF170" s="288">
        <v>1</v>
      </c>
      <c r="AG170" s="267"/>
      <c r="AH170" s="267"/>
      <c r="AI170" s="268">
        <v>1</v>
      </c>
      <c r="AJ170" s="266"/>
      <c r="AK170" s="267"/>
      <c r="AL170" s="267"/>
      <c r="AM170" s="268"/>
    </row>
    <row r="171" spans="1:39" ht="18" customHeight="1">
      <c r="A171" s="68" t="s">
        <v>124</v>
      </c>
      <c r="B171" s="316" t="s">
        <v>92</v>
      </c>
      <c r="C171" s="317"/>
      <c r="D171" s="167"/>
      <c r="E171" s="160">
        <v>2</v>
      </c>
      <c r="F171" s="161">
        <v>4</v>
      </c>
      <c r="G171" s="137">
        <f t="shared" si="12"/>
        <v>45</v>
      </c>
      <c r="H171" s="138">
        <f t="shared" si="13"/>
        <v>30</v>
      </c>
      <c r="I171" s="138">
        <f t="shared" si="13"/>
      </c>
      <c r="J171" s="138">
        <f t="shared" si="13"/>
        <v>15</v>
      </c>
      <c r="K171" s="138">
        <f t="shared" si="13"/>
      </c>
      <c r="L171" s="266"/>
      <c r="M171" s="267"/>
      <c r="N171" s="267"/>
      <c r="O171" s="268"/>
      <c r="P171" s="266"/>
      <c r="Q171" s="267"/>
      <c r="R171" s="267"/>
      <c r="S171" s="268"/>
      <c r="T171" s="266"/>
      <c r="U171" s="267"/>
      <c r="V171" s="267"/>
      <c r="W171" s="268"/>
      <c r="X171" s="266"/>
      <c r="Y171" s="267"/>
      <c r="Z171" s="267"/>
      <c r="AA171" s="268"/>
      <c r="AB171" s="266">
        <v>2</v>
      </c>
      <c r="AC171" s="267"/>
      <c r="AD171" s="267"/>
      <c r="AE171" s="268"/>
      <c r="AF171" s="266"/>
      <c r="AG171" s="267"/>
      <c r="AH171" s="267">
        <v>1</v>
      </c>
      <c r="AI171" s="268"/>
      <c r="AJ171" s="266"/>
      <c r="AK171" s="267"/>
      <c r="AL171" s="267"/>
      <c r="AM171" s="268"/>
    </row>
    <row r="172" spans="1:39" ht="18" customHeight="1">
      <c r="A172" s="68" t="s">
        <v>125</v>
      </c>
      <c r="B172" s="316" t="s">
        <v>219</v>
      </c>
      <c r="C172" s="317"/>
      <c r="D172" s="167">
        <v>1</v>
      </c>
      <c r="E172" s="160">
        <v>1</v>
      </c>
      <c r="F172" s="161">
        <v>5</v>
      </c>
      <c r="G172" s="137">
        <f t="shared" si="12"/>
        <v>45</v>
      </c>
      <c r="H172" s="138">
        <f t="shared" si="13"/>
        <v>30</v>
      </c>
      <c r="I172" s="138">
        <f t="shared" si="13"/>
      </c>
      <c r="J172" s="138">
        <f>IF(SUM(N172+R172+V172+Z172+AD172+AH172+AL172)=0,"",15*SUM(N172+R172+V172+Z172+AD172+AH172+AL172))</f>
      </c>
      <c r="K172" s="138">
        <f t="shared" si="13"/>
        <v>15</v>
      </c>
      <c r="L172" s="266"/>
      <c r="M172" s="267"/>
      <c r="N172" s="267"/>
      <c r="O172" s="268"/>
      <c r="P172" s="266"/>
      <c r="Q172" s="267"/>
      <c r="R172" s="267"/>
      <c r="S172" s="268"/>
      <c r="T172" s="266"/>
      <c r="U172" s="267"/>
      <c r="V172" s="267"/>
      <c r="W172" s="268"/>
      <c r="X172" s="266"/>
      <c r="Y172" s="267"/>
      <c r="Z172" s="267"/>
      <c r="AA172" s="268"/>
      <c r="AB172" s="288">
        <v>2</v>
      </c>
      <c r="AC172" s="267"/>
      <c r="AD172" s="267"/>
      <c r="AE172" s="268"/>
      <c r="AF172" s="266"/>
      <c r="AG172" s="267"/>
      <c r="AH172" s="267"/>
      <c r="AI172" s="268">
        <v>1</v>
      </c>
      <c r="AJ172" s="266"/>
      <c r="AK172" s="267"/>
      <c r="AL172" s="267"/>
      <c r="AM172" s="268"/>
    </row>
    <row r="173" spans="1:39" ht="18" customHeight="1">
      <c r="A173" s="68" t="s">
        <v>146</v>
      </c>
      <c r="B173" s="327" t="s">
        <v>392</v>
      </c>
      <c r="C173" s="315"/>
      <c r="D173" s="167">
        <v>1</v>
      </c>
      <c r="E173" s="160">
        <v>2</v>
      </c>
      <c r="F173" s="161">
        <v>5</v>
      </c>
      <c r="G173" s="137">
        <f t="shared" si="12"/>
        <v>90</v>
      </c>
      <c r="H173" s="138">
        <f t="shared" si="13"/>
        <v>60</v>
      </c>
      <c r="I173" s="138">
        <v>15</v>
      </c>
      <c r="J173" s="138"/>
      <c r="K173" s="138">
        <v>15</v>
      </c>
      <c r="L173" s="266"/>
      <c r="M173" s="267"/>
      <c r="N173" s="267"/>
      <c r="O173" s="268"/>
      <c r="P173" s="266"/>
      <c r="Q173" s="267"/>
      <c r="R173" s="267"/>
      <c r="S173" s="268"/>
      <c r="T173" s="266"/>
      <c r="U173" s="267"/>
      <c r="V173" s="267"/>
      <c r="W173" s="268"/>
      <c r="X173" s="266"/>
      <c r="Y173" s="267"/>
      <c r="Z173" s="267"/>
      <c r="AA173" s="268"/>
      <c r="AB173" s="143"/>
      <c r="AC173" s="267"/>
      <c r="AD173" s="267"/>
      <c r="AE173" s="268"/>
      <c r="AF173" s="288">
        <v>4</v>
      </c>
      <c r="AG173" s="267"/>
      <c r="AH173" s="267">
        <v>2</v>
      </c>
      <c r="AI173" s="268"/>
      <c r="AJ173" s="266"/>
      <c r="AK173" s="267"/>
      <c r="AL173" s="267"/>
      <c r="AM173" s="268">
        <v>2</v>
      </c>
    </row>
    <row r="174" spans="1:39" ht="18" customHeight="1">
      <c r="A174" s="68" t="s">
        <v>147</v>
      </c>
      <c r="B174" s="327" t="s">
        <v>223</v>
      </c>
      <c r="C174" s="317"/>
      <c r="D174" s="167"/>
      <c r="E174" s="160">
        <v>3</v>
      </c>
      <c r="F174" s="161">
        <v>6</v>
      </c>
      <c r="G174" s="137">
        <f t="shared" si="12"/>
        <v>45</v>
      </c>
      <c r="H174" s="138">
        <f t="shared" si="13"/>
        <v>30</v>
      </c>
      <c r="I174" s="138">
        <f>IF(SUM(M174+Q174+U174+Y174+AC174+AG174+AK174)=0,"",15*SUM(M174+Q174+U174+Y174+AC174+AG174+AK174))</f>
      </c>
      <c r="J174" s="138">
        <v>15</v>
      </c>
      <c r="K174" s="138">
        <f t="shared" si="13"/>
      </c>
      <c r="L174" s="266"/>
      <c r="M174" s="267"/>
      <c r="N174" s="267"/>
      <c r="O174" s="268"/>
      <c r="P174" s="266"/>
      <c r="Q174" s="267"/>
      <c r="R174" s="267"/>
      <c r="S174" s="268"/>
      <c r="T174" s="266"/>
      <c r="U174" s="267"/>
      <c r="V174" s="267"/>
      <c r="W174" s="268"/>
      <c r="X174" s="266"/>
      <c r="Y174" s="267"/>
      <c r="Z174" s="267"/>
      <c r="AA174" s="268"/>
      <c r="AB174" s="266">
        <v>2</v>
      </c>
      <c r="AC174" s="267"/>
      <c r="AD174" s="267">
        <v>2</v>
      </c>
      <c r="AE174" s="268"/>
      <c r="AF174" s="266"/>
      <c r="AG174" s="267"/>
      <c r="AH174" s="267">
        <v>2</v>
      </c>
      <c r="AI174" s="268"/>
      <c r="AJ174" s="266"/>
      <c r="AK174" s="267"/>
      <c r="AL174" s="267"/>
      <c r="AM174" s="268"/>
    </row>
    <row r="175" spans="1:39" ht="18" customHeight="1">
      <c r="A175" s="68" t="s">
        <v>148</v>
      </c>
      <c r="B175" s="316" t="s">
        <v>220</v>
      </c>
      <c r="C175" s="317"/>
      <c r="D175" s="168"/>
      <c r="E175" s="133">
        <v>1</v>
      </c>
      <c r="F175" s="161">
        <v>2</v>
      </c>
      <c r="G175" s="137">
        <f t="shared" si="12"/>
        <v>60</v>
      </c>
      <c r="H175" s="138">
        <f t="shared" si="13"/>
        <v>30</v>
      </c>
      <c r="I175" s="138">
        <f t="shared" si="13"/>
        <v>30</v>
      </c>
      <c r="J175" s="138">
        <f t="shared" si="13"/>
      </c>
      <c r="K175" s="138">
        <f t="shared" si="13"/>
      </c>
      <c r="L175" s="266"/>
      <c r="M175" s="267"/>
      <c r="N175" s="267"/>
      <c r="O175" s="268"/>
      <c r="P175" s="266"/>
      <c r="Q175" s="267"/>
      <c r="R175" s="267"/>
      <c r="S175" s="268"/>
      <c r="T175" s="266"/>
      <c r="U175" s="267"/>
      <c r="V175" s="267"/>
      <c r="W175" s="268"/>
      <c r="X175" s="266"/>
      <c r="Y175" s="267"/>
      <c r="Z175" s="267"/>
      <c r="AA175" s="268"/>
      <c r="AB175" s="266"/>
      <c r="AC175" s="267"/>
      <c r="AD175" s="267"/>
      <c r="AE175" s="268"/>
      <c r="AF175" s="266"/>
      <c r="AG175" s="267"/>
      <c r="AH175" s="267"/>
      <c r="AI175" s="268"/>
      <c r="AJ175" s="266">
        <v>2</v>
      </c>
      <c r="AK175" s="267">
        <v>2</v>
      </c>
      <c r="AL175" s="267"/>
      <c r="AM175" s="268"/>
    </row>
    <row r="176" spans="1:39" ht="18" customHeight="1">
      <c r="A176" s="68" t="s">
        <v>149</v>
      </c>
      <c r="B176" s="327" t="s">
        <v>222</v>
      </c>
      <c r="C176" s="316"/>
      <c r="D176" s="132"/>
      <c r="E176" s="133">
        <v>2</v>
      </c>
      <c r="F176" s="161">
        <v>3</v>
      </c>
      <c r="G176" s="137">
        <f t="shared" si="12"/>
        <v>60</v>
      </c>
      <c r="H176" s="138">
        <f t="shared" si="13"/>
        <v>30</v>
      </c>
      <c r="I176" s="138">
        <f t="shared" si="13"/>
      </c>
      <c r="J176" s="138">
        <f t="shared" si="13"/>
      </c>
      <c r="K176" s="138">
        <f t="shared" si="13"/>
        <v>30</v>
      </c>
      <c r="L176" s="266"/>
      <c r="M176" s="267"/>
      <c r="N176" s="267"/>
      <c r="O176" s="268"/>
      <c r="P176" s="266"/>
      <c r="Q176" s="267"/>
      <c r="R176" s="267"/>
      <c r="S176" s="268"/>
      <c r="T176" s="266"/>
      <c r="U176" s="267"/>
      <c r="V176" s="267"/>
      <c r="W176" s="268"/>
      <c r="X176" s="266"/>
      <c r="Y176" s="267"/>
      <c r="Z176" s="267"/>
      <c r="AA176" s="268"/>
      <c r="AB176" s="266"/>
      <c r="AC176" s="267"/>
      <c r="AD176" s="267"/>
      <c r="AE176" s="268"/>
      <c r="AF176" s="266">
        <v>2</v>
      </c>
      <c r="AG176" s="267"/>
      <c r="AH176" s="267"/>
      <c r="AI176" s="140"/>
      <c r="AJ176" s="266"/>
      <c r="AK176" s="267"/>
      <c r="AL176" s="267"/>
      <c r="AM176" s="268">
        <v>2</v>
      </c>
    </row>
    <row r="177" spans="1:39" ht="18" customHeight="1">
      <c r="A177" s="68" t="s">
        <v>150</v>
      </c>
      <c r="B177" s="327" t="s">
        <v>76</v>
      </c>
      <c r="C177" s="317"/>
      <c r="D177" s="167"/>
      <c r="E177" s="160">
        <v>2</v>
      </c>
      <c r="F177" s="161">
        <v>2</v>
      </c>
      <c r="G177" s="137">
        <f t="shared" si="12"/>
        <v>45</v>
      </c>
      <c r="H177" s="138">
        <f t="shared" si="13"/>
        <v>30</v>
      </c>
      <c r="I177" s="138">
        <f t="shared" si="13"/>
      </c>
      <c r="J177" s="138">
        <f t="shared" si="13"/>
      </c>
      <c r="K177" s="138">
        <f t="shared" si="13"/>
        <v>15</v>
      </c>
      <c r="L177" s="266"/>
      <c r="M177" s="267"/>
      <c r="N177" s="267"/>
      <c r="O177" s="268"/>
      <c r="P177" s="266"/>
      <c r="Q177" s="267"/>
      <c r="R177" s="267"/>
      <c r="S177" s="268"/>
      <c r="T177" s="266"/>
      <c r="U177" s="267"/>
      <c r="V177" s="267"/>
      <c r="W177" s="268"/>
      <c r="X177" s="266"/>
      <c r="Y177" s="267"/>
      <c r="Z177" s="267"/>
      <c r="AA177" s="268"/>
      <c r="AB177" s="266"/>
      <c r="AC177" s="267"/>
      <c r="AD177" s="267"/>
      <c r="AE177" s="268"/>
      <c r="AF177" s="266">
        <v>2</v>
      </c>
      <c r="AG177" s="267"/>
      <c r="AH177" s="267"/>
      <c r="AI177" s="268">
        <v>1</v>
      </c>
      <c r="AJ177" s="266"/>
      <c r="AK177" s="267"/>
      <c r="AL177" s="267"/>
      <c r="AM177" s="268"/>
    </row>
    <row r="178" spans="1:39" ht="18" customHeight="1">
      <c r="A178" s="68" t="s">
        <v>172</v>
      </c>
      <c r="B178" s="318" t="s">
        <v>101</v>
      </c>
      <c r="C178" s="322"/>
      <c r="D178" s="167"/>
      <c r="E178" s="160">
        <v>1</v>
      </c>
      <c r="F178" s="161">
        <v>2</v>
      </c>
      <c r="G178" s="137">
        <f t="shared" si="12"/>
        <v>30</v>
      </c>
      <c r="H178" s="138">
        <f t="shared" si="13"/>
        <v>15</v>
      </c>
      <c r="I178" s="138">
        <f t="shared" si="13"/>
        <v>15</v>
      </c>
      <c r="J178" s="138">
        <f t="shared" si="13"/>
      </c>
      <c r="K178" s="138">
        <f>IF(SUM(O178+S178+W178+AA178+AE178+AI178+AM178)=0,"",15*SUM(O178+S178+W178+AA178+AE178+AI178+AM178))</f>
      </c>
      <c r="L178" s="266"/>
      <c r="M178" s="267"/>
      <c r="N178" s="267"/>
      <c r="O178" s="268"/>
      <c r="P178" s="266"/>
      <c r="Q178" s="267"/>
      <c r="R178" s="267"/>
      <c r="S178" s="268"/>
      <c r="T178" s="266"/>
      <c r="U178" s="267"/>
      <c r="V178" s="267"/>
      <c r="W178" s="268"/>
      <c r="X178" s="266"/>
      <c r="Y178" s="267"/>
      <c r="Z178" s="267"/>
      <c r="AA178" s="268"/>
      <c r="AB178" s="266"/>
      <c r="AC178" s="267"/>
      <c r="AD178" s="267"/>
      <c r="AE178" s="268"/>
      <c r="AF178" s="266"/>
      <c r="AG178" s="267"/>
      <c r="AH178" s="267"/>
      <c r="AI178" s="268"/>
      <c r="AJ178" s="266">
        <v>1</v>
      </c>
      <c r="AK178" s="267">
        <v>1</v>
      </c>
      <c r="AL178" s="267"/>
      <c r="AM178" s="268"/>
    </row>
    <row r="179" spans="1:39" ht="18" customHeight="1">
      <c r="A179" s="68" t="s">
        <v>173</v>
      </c>
      <c r="B179" s="304" t="s">
        <v>179</v>
      </c>
      <c r="C179" s="305"/>
      <c r="D179" s="168"/>
      <c r="E179" s="133">
        <v>2</v>
      </c>
      <c r="F179" s="161">
        <v>4</v>
      </c>
      <c r="G179" s="137">
        <f t="shared" si="12"/>
        <v>30</v>
      </c>
      <c r="H179" s="138">
        <f t="shared" si="13"/>
      </c>
      <c r="I179" s="138">
        <f t="shared" si="13"/>
      </c>
      <c r="J179" s="138">
        <f t="shared" si="13"/>
      </c>
      <c r="K179" s="138">
        <f t="shared" si="13"/>
        <v>30</v>
      </c>
      <c r="L179" s="266"/>
      <c r="M179" s="267"/>
      <c r="N179" s="267"/>
      <c r="O179" s="268"/>
      <c r="P179" s="266"/>
      <c r="Q179" s="267"/>
      <c r="R179" s="267"/>
      <c r="S179" s="268"/>
      <c r="T179" s="266"/>
      <c r="U179" s="267"/>
      <c r="V179" s="267"/>
      <c r="W179" s="268"/>
      <c r="X179" s="266"/>
      <c r="Y179" s="267"/>
      <c r="Z179" s="267"/>
      <c r="AA179" s="268"/>
      <c r="AB179" s="266"/>
      <c r="AC179" s="267"/>
      <c r="AD179" s="267"/>
      <c r="AE179" s="268"/>
      <c r="AF179" s="279"/>
      <c r="AG179" s="280"/>
      <c r="AH179" s="280"/>
      <c r="AI179" s="268">
        <v>1</v>
      </c>
      <c r="AJ179" s="266"/>
      <c r="AK179" s="267"/>
      <c r="AL179" s="267"/>
      <c r="AM179" s="268">
        <v>1</v>
      </c>
    </row>
    <row r="180" spans="1:39" ht="18" customHeight="1" thickBot="1">
      <c r="A180" s="135"/>
      <c r="B180" s="308"/>
      <c r="C180" s="309"/>
      <c r="D180" s="169"/>
      <c r="E180" s="170"/>
      <c r="F180" s="171"/>
      <c r="G180" s="172"/>
      <c r="H180" s="66"/>
      <c r="I180" s="173"/>
      <c r="J180" s="173"/>
      <c r="K180" s="173"/>
      <c r="L180" s="174"/>
      <c r="M180" s="175"/>
      <c r="N180" s="175"/>
      <c r="O180" s="176"/>
      <c r="P180" s="177"/>
      <c r="Q180" s="175"/>
      <c r="R180" s="175"/>
      <c r="S180" s="176"/>
      <c r="T180" s="177"/>
      <c r="U180" s="175"/>
      <c r="V180" s="175"/>
      <c r="W180" s="176"/>
      <c r="X180" s="177"/>
      <c r="Y180" s="175"/>
      <c r="Z180" s="175"/>
      <c r="AA180" s="176"/>
      <c r="AB180" s="177"/>
      <c r="AC180" s="175"/>
      <c r="AD180" s="175"/>
      <c r="AE180" s="176"/>
      <c r="AF180" s="177"/>
      <c r="AG180" s="175"/>
      <c r="AH180" s="175"/>
      <c r="AI180" s="176"/>
      <c r="AJ180" s="177"/>
      <c r="AK180" s="175"/>
      <c r="AL180" s="175"/>
      <c r="AM180" s="176"/>
    </row>
    <row r="181" spans="1:39" ht="13.5" thickTop="1">
      <c r="A181" s="78"/>
      <c r="B181" s="528" t="s">
        <v>126</v>
      </c>
      <c r="C181" s="529"/>
      <c r="D181" s="436">
        <f aca="true" t="shared" si="14" ref="D181:AM181">SUM(D168:D180)</f>
        <v>4</v>
      </c>
      <c r="E181" s="439">
        <f t="shared" si="14"/>
        <v>22</v>
      </c>
      <c r="F181" s="449">
        <f>SUM(F168:F179)</f>
        <v>45</v>
      </c>
      <c r="G181" s="464">
        <f t="shared" si="14"/>
        <v>630</v>
      </c>
      <c r="H181" s="439">
        <f t="shared" si="14"/>
        <v>345</v>
      </c>
      <c r="I181" s="439">
        <f t="shared" si="14"/>
        <v>60</v>
      </c>
      <c r="J181" s="439">
        <f t="shared" si="14"/>
        <v>105</v>
      </c>
      <c r="K181" s="449">
        <f t="shared" si="14"/>
        <v>120</v>
      </c>
      <c r="L181" s="79">
        <f t="shared" si="14"/>
        <v>0</v>
      </c>
      <c r="M181" s="80">
        <f t="shared" si="14"/>
        <v>0</v>
      </c>
      <c r="N181" s="80">
        <f t="shared" si="14"/>
        <v>0</v>
      </c>
      <c r="O181" s="82">
        <f t="shared" si="14"/>
        <v>0</v>
      </c>
      <c r="P181" s="79">
        <f t="shared" si="14"/>
        <v>0</v>
      </c>
      <c r="Q181" s="80">
        <f t="shared" si="14"/>
        <v>0</v>
      </c>
      <c r="R181" s="80">
        <f t="shared" si="14"/>
        <v>0</v>
      </c>
      <c r="S181" s="82">
        <f t="shared" si="14"/>
        <v>0</v>
      </c>
      <c r="T181" s="79">
        <f t="shared" si="14"/>
        <v>0</v>
      </c>
      <c r="U181" s="80">
        <f t="shared" si="14"/>
        <v>0</v>
      </c>
      <c r="V181" s="80">
        <f t="shared" si="14"/>
        <v>0</v>
      </c>
      <c r="W181" s="82">
        <f t="shared" si="14"/>
        <v>0</v>
      </c>
      <c r="X181" s="79">
        <f t="shared" si="14"/>
        <v>0</v>
      </c>
      <c r="Y181" s="80">
        <f t="shared" si="14"/>
        <v>0</v>
      </c>
      <c r="Z181" s="80">
        <f t="shared" si="14"/>
        <v>0</v>
      </c>
      <c r="AA181" s="82">
        <f t="shared" si="14"/>
        <v>0</v>
      </c>
      <c r="AB181" s="79">
        <f t="shared" si="14"/>
        <v>9</v>
      </c>
      <c r="AC181" s="80">
        <f t="shared" si="14"/>
        <v>0</v>
      </c>
      <c r="AD181" s="80">
        <f t="shared" si="14"/>
        <v>4</v>
      </c>
      <c r="AE181" s="82">
        <f t="shared" si="14"/>
        <v>0</v>
      </c>
      <c r="AF181" s="79">
        <f t="shared" si="14"/>
        <v>9</v>
      </c>
      <c r="AG181" s="80">
        <f t="shared" si="14"/>
        <v>0</v>
      </c>
      <c r="AH181" s="80">
        <f t="shared" si="14"/>
        <v>6</v>
      </c>
      <c r="AI181" s="82">
        <f t="shared" si="14"/>
        <v>4</v>
      </c>
      <c r="AJ181" s="79">
        <f t="shared" si="14"/>
        <v>5</v>
      </c>
      <c r="AK181" s="80">
        <f t="shared" si="14"/>
        <v>3</v>
      </c>
      <c r="AL181" s="80">
        <f t="shared" si="14"/>
        <v>2</v>
      </c>
      <c r="AM181" s="82">
        <f t="shared" si="14"/>
        <v>5</v>
      </c>
    </row>
    <row r="182" spans="1:42" ht="13.5" thickBot="1">
      <c r="A182" s="84"/>
      <c r="B182" s="530"/>
      <c r="C182" s="531"/>
      <c r="D182" s="437"/>
      <c r="E182" s="440"/>
      <c r="F182" s="466"/>
      <c r="G182" s="465"/>
      <c r="H182" s="474"/>
      <c r="I182" s="474"/>
      <c r="J182" s="474"/>
      <c r="K182" s="450"/>
      <c r="L182" s="446">
        <f>SUM(L181:O181)</f>
        <v>0</v>
      </c>
      <c r="M182" s="447"/>
      <c r="N182" s="447"/>
      <c r="O182" s="448"/>
      <c r="P182" s="446">
        <f>SUM(P181:S181)</f>
        <v>0</v>
      </c>
      <c r="Q182" s="447"/>
      <c r="R182" s="447"/>
      <c r="S182" s="448"/>
      <c r="T182" s="446">
        <f>SUM(T181:W181)</f>
        <v>0</v>
      </c>
      <c r="U182" s="447"/>
      <c r="V182" s="447"/>
      <c r="W182" s="448"/>
      <c r="X182" s="446">
        <f>SUM(X181:AA181)</f>
        <v>0</v>
      </c>
      <c r="Y182" s="447"/>
      <c r="Z182" s="447"/>
      <c r="AA182" s="448"/>
      <c r="AB182" s="446">
        <f>SUM(AB181:AE181)</f>
        <v>13</v>
      </c>
      <c r="AC182" s="447"/>
      <c r="AD182" s="447"/>
      <c r="AE182" s="448"/>
      <c r="AF182" s="446">
        <f>SUM(AF181:AI181)</f>
        <v>19</v>
      </c>
      <c r="AG182" s="447"/>
      <c r="AH182" s="447"/>
      <c r="AI182" s="448"/>
      <c r="AJ182" s="446">
        <f>SUM(AJ181:AM181)</f>
        <v>15</v>
      </c>
      <c r="AK182" s="447"/>
      <c r="AL182" s="447"/>
      <c r="AM182" s="448"/>
      <c r="AO182" s="1">
        <f>(I181+J181+K181)*100/G181</f>
        <v>45.23809523809524</v>
      </c>
      <c r="AP182" s="1">
        <f>SUM(L182:AM182)*15</f>
        <v>705</v>
      </c>
    </row>
    <row r="183" spans="1:42" ht="12.75">
      <c r="A183" s="525" t="s">
        <v>157</v>
      </c>
      <c r="B183" s="526"/>
      <c r="C183" s="527"/>
      <c r="D183" s="433" t="s">
        <v>114</v>
      </c>
      <c r="E183" s="473" t="s">
        <v>115</v>
      </c>
      <c r="F183" s="377" t="s">
        <v>163</v>
      </c>
      <c r="G183" s="514" t="s">
        <v>112</v>
      </c>
      <c r="H183" s="441" t="s">
        <v>116</v>
      </c>
      <c r="I183" s="441" t="s">
        <v>117</v>
      </c>
      <c r="J183" s="441" t="s">
        <v>118</v>
      </c>
      <c r="K183" s="451" t="s">
        <v>156</v>
      </c>
      <c r="L183" s="398" t="s">
        <v>374</v>
      </c>
      <c r="M183" s="399"/>
      <c r="N183" s="399"/>
      <c r="O183" s="400"/>
      <c r="P183" s="398" t="s">
        <v>375</v>
      </c>
      <c r="Q183" s="399"/>
      <c r="R183" s="399"/>
      <c r="S183" s="400"/>
      <c r="T183" s="398" t="s">
        <v>376</v>
      </c>
      <c r="U183" s="399"/>
      <c r="V183" s="399"/>
      <c r="W183" s="400"/>
      <c r="X183" s="398" t="s">
        <v>377</v>
      </c>
      <c r="Y183" s="399"/>
      <c r="Z183" s="399"/>
      <c r="AA183" s="400"/>
      <c r="AB183" s="398" t="s">
        <v>378</v>
      </c>
      <c r="AC183" s="399"/>
      <c r="AD183" s="399"/>
      <c r="AE183" s="400"/>
      <c r="AF183" s="455" t="s">
        <v>379</v>
      </c>
      <c r="AG183" s="432"/>
      <c r="AH183" s="432"/>
      <c r="AI183" s="456"/>
      <c r="AJ183" s="398" t="s">
        <v>380</v>
      </c>
      <c r="AK183" s="399"/>
      <c r="AL183" s="399"/>
      <c r="AM183" s="400"/>
      <c r="AO183" s="1"/>
      <c r="AP183" s="1"/>
    </row>
    <row r="184" spans="1:39" ht="12.75">
      <c r="A184" s="525"/>
      <c r="B184" s="526"/>
      <c r="C184" s="527"/>
      <c r="D184" s="434"/>
      <c r="E184" s="473"/>
      <c r="F184" s="443"/>
      <c r="G184" s="514"/>
      <c r="H184" s="441"/>
      <c r="I184" s="441"/>
      <c r="J184" s="441"/>
      <c r="K184" s="451"/>
      <c r="L184" s="420" t="s">
        <v>116</v>
      </c>
      <c r="M184" s="418" t="s">
        <v>117</v>
      </c>
      <c r="N184" s="382" t="s">
        <v>119</v>
      </c>
      <c r="O184" s="377" t="s">
        <v>161</v>
      </c>
      <c r="P184" s="420" t="s">
        <v>116</v>
      </c>
      <c r="Q184" s="418" t="s">
        <v>117</v>
      </c>
      <c r="R184" s="382" t="s">
        <v>119</v>
      </c>
      <c r="S184" s="377" t="s">
        <v>161</v>
      </c>
      <c r="T184" s="420" t="s">
        <v>116</v>
      </c>
      <c r="U184" s="418" t="s">
        <v>117</v>
      </c>
      <c r="V184" s="382" t="s">
        <v>119</v>
      </c>
      <c r="W184" s="377" t="s">
        <v>161</v>
      </c>
      <c r="X184" s="420" t="s">
        <v>116</v>
      </c>
      <c r="Y184" s="418" t="s">
        <v>117</v>
      </c>
      <c r="Z184" s="382" t="s">
        <v>119</v>
      </c>
      <c r="AA184" s="377" t="s">
        <v>161</v>
      </c>
      <c r="AB184" s="420" t="s">
        <v>116</v>
      </c>
      <c r="AC184" s="418" t="s">
        <v>117</v>
      </c>
      <c r="AD184" s="382" t="s">
        <v>119</v>
      </c>
      <c r="AE184" s="377" t="s">
        <v>161</v>
      </c>
      <c r="AF184" s="420" t="s">
        <v>116</v>
      </c>
      <c r="AG184" s="418" t="s">
        <v>117</v>
      </c>
      <c r="AH184" s="382" t="s">
        <v>119</v>
      </c>
      <c r="AI184" s="377" t="s">
        <v>161</v>
      </c>
      <c r="AJ184" s="420" t="s">
        <v>116</v>
      </c>
      <c r="AK184" s="418" t="s">
        <v>117</v>
      </c>
      <c r="AL184" s="382" t="s">
        <v>119</v>
      </c>
      <c r="AM184" s="377" t="s">
        <v>161</v>
      </c>
    </row>
    <row r="185" spans="1:39" ht="13.5" thickBot="1">
      <c r="A185" s="525"/>
      <c r="B185" s="526"/>
      <c r="C185" s="527"/>
      <c r="D185" s="435"/>
      <c r="E185" s="383"/>
      <c r="F185" s="378"/>
      <c r="G185" s="515"/>
      <c r="H185" s="442"/>
      <c r="I185" s="442"/>
      <c r="J185" s="442"/>
      <c r="K185" s="452"/>
      <c r="L185" s="421"/>
      <c r="M185" s="419"/>
      <c r="N185" s="383"/>
      <c r="O185" s="378"/>
      <c r="P185" s="421"/>
      <c r="Q185" s="419"/>
      <c r="R185" s="383"/>
      <c r="S185" s="378"/>
      <c r="T185" s="421"/>
      <c r="U185" s="419"/>
      <c r="V185" s="383"/>
      <c r="W185" s="378"/>
      <c r="X185" s="421"/>
      <c r="Y185" s="419"/>
      <c r="Z185" s="383"/>
      <c r="AA185" s="378"/>
      <c r="AB185" s="421"/>
      <c r="AC185" s="419"/>
      <c r="AD185" s="383"/>
      <c r="AE185" s="378"/>
      <c r="AF185" s="421"/>
      <c r="AG185" s="419"/>
      <c r="AH185" s="383"/>
      <c r="AI185" s="378"/>
      <c r="AJ185" s="421"/>
      <c r="AK185" s="419"/>
      <c r="AL185" s="383"/>
      <c r="AM185" s="378"/>
    </row>
    <row r="186" spans="1:41" ht="12.75" customHeight="1">
      <c r="A186" s="525"/>
      <c r="B186" s="526"/>
      <c r="C186" s="527"/>
      <c r="D186" s="522">
        <f aca="true" t="shared" si="15" ref="D186:L186">SUM(D23,D71,D130,D181)</f>
        <v>15</v>
      </c>
      <c r="E186" s="444">
        <f t="shared" si="15"/>
        <v>82</v>
      </c>
      <c r="F186" s="453">
        <f t="shared" si="15"/>
        <v>210</v>
      </c>
      <c r="G186" s="551">
        <f t="shared" si="15"/>
        <v>2310</v>
      </c>
      <c r="H186" s="444">
        <f t="shared" si="15"/>
        <v>1110</v>
      </c>
      <c r="I186" s="444">
        <f t="shared" si="15"/>
        <v>405</v>
      </c>
      <c r="J186" s="444">
        <f t="shared" si="15"/>
        <v>585</v>
      </c>
      <c r="K186" s="444">
        <f t="shared" si="15"/>
        <v>210</v>
      </c>
      <c r="L186" s="87">
        <f t="shared" si="15"/>
        <v>17</v>
      </c>
      <c r="M186" s="88">
        <f aca="true" t="shared" si="16" ref="M186:AM186">SUM(M23,M71,M130,,M181)</f>
        <v>4</v>
      </c>
      <c r="N186" s="88">
        <f t="shared" si="16"/>
        <v>3</v>
      </c>
      <c r="O186" s="89">
        <f t="shared" si="16"/>
        <v>2</v>
      </c>
      <c r="P186" s="87">
        <f t="shared" si="16"/>
        <v>9</v>
      </c>
      <c r="Q186" s="88">
        <f t="shared" si="16"/>
        <v>4</v>
      </c>
      <c r="R186" s="88">
        <f t="shared" si="16"/>
        <v>7</v>
      </c>
      <c r="S186" s="90">
        <f t="shared" si="16"/>
        <v>2</v>
      </c>
      <c r="T186" s="91">
        <f t="shared" si="16"/>
        <v>8</v>
      </c>
      <c r="U186" s="88">
        <f t="shared" si="16"/>
        <v>7</v>
      </c>
      <c r="V186" s="88">
        <f t="shared" si="16"/>
        <v>6</v>
      </c>
      <c r="W186" s="89">
        <f t="shared" si="16"/>
        <v>0</v>
      </c>
      <c r="X186" s="87">
        <f t="shared" si="16"/>
        <v>9</v>
      </c>
      <c r="Y186" s="88">
        <f t="shared" si="16"/>
        <v>6</v>
      </c>
      <c r="Z186" s="88">
        <f t="shared" si="16"/>
        <v>8</v>
      </c>
      <c r="AA186" s="90">
        <f t="shared" si="16"/>
        <v>3</v>
      </c>
      <c r="AB186" s="91">
        <f t="shared" si="16"/>
        <v>14</v>
      </c>
      <c r="AC186" s="88">
        <f t="shared" si="16"/>
        <v>1</v>
      </c>
      <c r="AD186" s="88">
        <f t="shared" si="16"/>
        <v>9</v>
      </c>
      <c r="AE186" s="89">
        <f t="shared" si="16"/>
        <v>0</v>
      </c>
      <c r="AF186" s="87">
        <f t="shared" si="16"/>
        <v>11</v>
      </c>
      <c r="AG186" s="88">
        <f t="shared" si="16"/>
        <v>2</v>
      </c>
      <c r="AH186" s="88">
        <f t="shared" si="16"/>
        <v>9</v>
      </c>
      <c r="AI186" s="90">
        <f t="shared" si="16"/>
        <v>5</v>
      </c>
      <c r="AJ186" s="91">
        <f t="shared" si="16"/>
        <v>7</v>
      </c>
      <c r="AK186" s="88">
        <f t="shared" si="16"/>
        <v>3</v>
      </c>
      <c r="AL186" s="88">
        <f t="shared" si="16"/>
        <v>2</v>
      </c>
      <c r="AM186" s="88">
        <f t="shared" si="16"/>
        <v>6</v>
      </c>
      <c r="AO186" s="36" t="s">
        <v>165</v>
      </c>
    </row>
    <row r="187" spans="1:41" ht="13.5" customHeight="1" thickBot="1">
      <c r="A187" s="525"/>
      <c r="B187" s="526"/>
      <c r="C187" s="527"/>
      <c r="D187" s="523"/>
      <c r="E187" s="549"/>
      <c r="F187" s="550"/>
      <c r="G187" s="552"/>
      <c r="H187" s="549"/>
      <c r="I187" s="549"/>
      <c r="J187" s="549"/>
      <c r="K187" s="549"/>
      <c r="L187" s="371">
        <f>SUM(L186:O186)</f>
        <v>26</v>
      </c>
      <c r="M187" s="372"/>
      <c r="N187" s="372"/>
      <c r="O187" s="372"/>
      <c r="P187" s="371">
        <f>SUM(P186:S186)</f>
        <v>22</v>
      </c>
      <c r="Q187" s="372"/>
      <c r="R187" s="372"/>
      <c r="S187" s="372"/>
      <c r="T187" s="371">
        <f>SUM(T186:W186)</f>
        <v>21</v>
      </c>
      <c r="U187" s="372"/>
      <c r="V187" s="372"/>
      <c r="W187" s="372"/>
      <c r="X187" s="371">
        <f>SUM(X186:AA186)</f>
        <v>26</v>
      </c>
      <c r="Y187" s="372"/>
      <c r="Z187" s="372"/>
      <c r="AA187" s="372"/>
      <c r="AB187" s="371">
        <f>SUM(AB186:AE186)</f>
        <v>24</v>
      </c>
      <c r="AC187" s="372"/>
      <c r="AD187" s="372"/>
      <c r="AE187" s="372"/>
      <c r="AF187" s="371">
        <f>SUM(AF186:AI186)</f>
        <v>27</v>
      </c>
      <c r="AG187" s="372"/>
      <c r="AH187" s="372"/>
      <c r="AI187" s="372"/>
      <c r="AJ187" s="371">
        <f>SUM(AJ186:AM186)</f>
        <v>18</v>
      </c>
      <c r="AK187" s="372"/>
      <c r="AL187" s="372"/>
      <c r="AM187" s="373"/>
      <c r="AO187" s="36">
        <f>SUM(L187:AM187)*15</f>
        <v>2460</v>
      </c>
    </row>
    <row r="188" spans="1:41" ht="12.75">
      <c r="A188" s="525"/>
      <c r="B188" s="526"/>
      <c r="C188" s="527"/>
      <c r="D188" s="500" t="s">
        <v>128</v>
      </c>
      <c r="E188" s="396"/>
      <c r="F188" s="501"/>
      <c r="G188" s="521" t="s">
        <v>129</v>
      </c>
      <c r="H188" s="432"/>
      <c r="I188" s="432"/>
      <c r="J188" s="432"/>
      <c r="K188" s="456"/>
      <c r="L188" s="379">
        <v>2</v>
      </c>
      <c r="M188" s="380"/>
      <c r="N188" s="380"/>
      <c r="O188" s="381"/>
      <c r="P188" s="379">
        <v>3</v>
      </c>
      <c r="Q188" s="380"/>
      <c r="R188" s="380"/>
      <c r="S188" s="381"/>
      <c r="T188" s="379">
        <v>1</v>
      </c>
      <c r="U188" s="380"/>
      <c r="V188" s="380"/>
      <c r="W188" s="381"/>
      <c r="X188" s="379">
        <v>3</v>
      </c>
      <c r="Y188" s="380"/>
      <c r="Z188" s="380"/>
      <c r="AA188" s="381"/>
      <c r="AB188" s="379">
        <v>2</v>
      </c>
      <c r="AC188" s="380"/>
      <c r="AD188" s="380"/>
      <c r="AE188" s="381"/>
      <c r="AF188" s="379">
        <v>3</v>
      </c>
      <c r="AG188" s="380"/>
      <c r="AH188" s="380"/>
      <c r="AI188" s="381"/>
      <c r="AJ188" s="387">
        <v>1</v>
      </c>
      <c r="AK188" s="388"/>
      <c r="AL188" s="388"/>
      <c r="AM188" s="389"/>
      <c r="AO188" s="36">
        <f>SUM(L188:AM188)</f>
        <v>15</v>
      </c>
    </row>
    <row r="189" spans="1:41" ht="12.75">
      <c r="A189" s="525"/>
      <c r="B189" s="526"/>
      <c r="C189" s="527"/>
      <c r="D189" s="502"/>
      <c r="E189" s="385"/>
      <c r="F189" s="503"/>
      <c r="G189" s="518" t="s">
        <v>130</v>
      </c>
      <c r="H189" s="519"/>
      <c r="I189" s="519"/>
      <c r="J189" s="519"/>
      <c r="K189" s="520"/>
      <c r="L189" s="374">
        <v>13</v>
      </c>
      <c r="M189" s="375"/>
      <c r="N189" s="375"/>
      <c r="O189" s="376"/>
      <c r="P189" s="374">
        <v>10</v>
      </c>
      <c r="Q189" s="375"/>
      <c r="R189" s="375"/>
      <c r="S189" s="376"/>
      <c r="T189" s="374">
        <v>10</v>
      </c>
      <c r="U189" s="375"/>
      <c r="V189" s="375"/>
      <c r="W189" s="376"/>
      <c r="X189" s="374">
        <v>14</v>
      </c>
      <c r="Y189" s="375"/>
      <c r="Z189" s="375"/>
      <c r="AA189" s="376"/>
      <c r="AB189" s="374">
        <v>12</v>
      </c>
      <c r="AC189" s="375"/>
      <c r="AD189" s="375"/>
      <c r="AE189" s="376"/>
      <c r="AF189" s="374">
        <v>14</v>
      </c>
      <c r="AG189" s="375"/>
      <c r="AH189" s="375"/>
      <c r="AI189" s="376"/>
      <c r="AJ189" s="390">
        <v>9</v>
      </c>
      <c r="AK189" s="391"/>
      <c r="AL189" s="391"/>
      <c r="AM189" s="392"/>
      <c r="AO189" s="36">
        <f>SUM(L189:AM189)</f>
        <v>82</v>
      </c>
    </row>
    <row r="190" spans="1:41" ht="13.5" thickBot="1">
      <c r="A190" s="525"/>
      <c r="B190" s="526"/>
      <c r="C190" s="527"/>
      <c r="D190" s="504"/>
      <c r="E190" s="505"/>
      <c r="F190" s="506"/>
      <c r="G190" s="518" t="s">
        <v>163</v>
      </c>
      <c r="H190" s="519"/>
      <c r="I190" s="519"/>
      <c r="J190" s="519"/>
      <c r="K190" s="520"/>
      <c r="L190" s="393">
        <v>30</v>
      </c>
      <c r="M190" s="393"/>
      <c r="N190" s="393"/>
      <c r="O190" s="393"/>
      <c r="P190" s="393">
        <v>30</v>
      </c>
      <c r="Q190" s="393"/>
      <c r="R190" s="393"/>
      <c r="S190" s="393"/>
      <c r="T190" s="553">
        <v>30</v>
      </c>
      <c r="U190" s="554"/>
      <c r="V190" s="554"/>
      <c r="W190" s="555"/>
      <c r="X190" s="553">
        <v>30</v>
      </c>
      <c r="Y190" s="554"/>
      <c r="Z190" s="554"/>
      <c r="AA190" s="555"/>
      <c r="AB190" s="393">
        <v>30</v>
      </c>
      <c r="AC190" s="393"/>
      <c r="AD190" s="393"/>
      <c r="AE190" s="393"/>
      <c r="AF190" s="393">
        <v>30</v>
      </c>
      <c r="AG190" s="393"/>
      <c r="AH190" s="393"/>
      <c r="AI190" s="393"/>
      <c r="AJ190" s="393">
        <v>30</v>
      </c>
      <c r="AK190" s="393"/>
      <c r="AL190" s="393"/>
      <c r="AM190" s="393"/>
      <c r="AO190" s="36">
        <f>SUM(L190:AM190)</f>
        <v>210</v>
      </c>
    </row>
    <row r="191" spans="1:39" ht="12.75">
      <c r="A191" s="92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34"/>
      <c r="V191" s="93"/>
      <c r="W191" s="93"/>
      <c r="X191" s="93"/>
      <c r="Y191" s="93"/>
      <c r="Z191" s="34"/>
      <c r="AA191" s="35"/>
      <c r="AB191" s="94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5"/>
    </row>
    <row r="192" spans="1:39" ht="15.75">
      <c r="A192" s="96" t="s">
        <v>158</v>
      </c>
      <c r="B192" s="97"/>
      <c r="C192" s="97"/>
      <c r="D192" s="97"/>
      <c r="E192" s="97"/>
      <c r="F192" s="97"/>
      <c r="G192" s="97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2"/>
      <c r="AB192" s="98"/>
      <c r="AC192" s="326" t="s">
        <v>382</v>
      </c>
      <c r="AD192" s="41"/>
      <c r="AE192" s="41"/>
      <c r="AF192" s="41"/>
      <c r="AG192" s="41"/>
      <c r="AH192" s="41"/>
      <c r="AI192" s="41"/>
      <c r="AJ192" s="41"/>
      <c r="AK192" s="41"/>
      <c r="AL192" s="41"/>
      <c r="AM192" s="42"/>
    </row>
    <row r="193" spans="1:39" ht="15.75">
      <c r="A193" s="99"/>
      <c r="B193" s="100" t="s">
        <v>121</v>
      </c>
      <c r="C193" s="41" t="s">
        <v>180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97"/>
      <c r="R193" s="97"/>
      <c r="S193" s="97"/>
      <c r="T193" s="102"/>
      <c r="U193" s="102"/>
      <c r="V193" s="102"/>
      <c r="W193" s="102"/>
      <c r="X193" s="97"/>
      <c r="Y193" s="97"/>
      <c r="Z193" s="41"/>
      <c r="AA193" s="42"/>
      <c r="AB193" s="103"/>
      <c r="AC193" s="97"/>
      <c r="AD193" s="102"/>
      <c r="AE193" s="102"/>
      <c r="AF193" s="41"/>
      <c r="AG193" s="41"/>
      <c r="AH193" s="41"/>
      <c r="AI193" s="41"/>
      <c r="AJ193" s="41"/>
      <c r="AK193" s="50"/>
      <c r="AL193" s="50"/>
      <c r="AM193" s="104"/>
    </row>
    <row r="194" spans="1:39" ht="15.75">
      <c r="A194" s="99"/>
      <c r="B194" s="100" t="s">
        <v>122</v>
      </c>
      <c r="C194" s="105" t="s">
        <v>1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107"/>
      <c r="R194" s="107"/>
      <c r="S194" s="107"/>
      <c r="T194" s="108"/>
      <c r="U194" s="109"/>
      <c r="V194" s="108"/>
      <c r="W194" s="108"/>
      <c r="X194" s="41"/>
      <c r="Y194" s="41"/>
      <c r="Z194" s="41"/>
      <c r="AA194" s="42"/>
      <c r="AB194" s="98"/>
      <c r="AC194" s="109" t="s">
        <v>131</v>
      </c>
      <c r="AD194" s="107"/>
      <c r="AE194" s="107"/>
      <c r="AF194" s="108"/>
      <c r="AG194" s="110"/>
      <c r="AH194" s="41"/>
      <c r="AI194" s="41"/>
      <c r="AJ194" s="110"/>
      <c r="AK194" s="110"/>
      <c r="AL194" s="110"/>
      <c r="AM194" s="42"/>
    </row>
    <row r="195" spans="1:39" ht="15.75">
      <c r="A195" s="99"/>
      <c r="B195" s="111" t="s">
        <v>123</v>
      </c>
      <c r="C195" s="105" t="s">
        <v>2</v>
      </c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97"/>
      <c r="R195" s="97"/>
      <c r="S195" s="97"/>
      <c r="T195" s="102"/>
      <c r="U195" s="102"/>
      <c r="V195" s="102"/>
      <c r="W195" s="102"/>
      <c r="X195" s="41"/>
      <c r="Y195" s="41"/>
      <c r="Z195" s="41"/>
      <c r="AA195" s="42"/>
      <c r="AB195" s="98"/>
      <c r="AC195" s="108" t="s">
        <v>132</v>
      </c>
      <c r="AD195" s="108" t="s">
        <v>133</v>
      </c>
      <c r="AE195" s="97"/>
      <c r="AF195" s="102"/>
      <c r="AG195" s="41"/>
      <c r="AH195" s="41"/>
      <c r="AI195" s="41"/>
      <c r="AJ195" s="41"/>
      <c r="AK195" s="41"/>
      <c r="AL195" s="41"/>
      <c r="AM195" s="114"/>
    </row>
    <row r="196" spans="1:39" ht="15.75">
      <c r="A196" s="99"/>
      <c r="B196" s="115" t="s">
        <v>124</v>
      </c>
      <c r="C196" s="110" t="s">
        <v>3</v>
      </c>
      <c r="D196" s="113"/>
      <c r="E196" s="113"/>
      <c r="F196" s="113"/>
      <c r="G196" s="65"/>
      <c r="H196" s="117"/>
      <c r="I196" s="117"/>
      <c r="J196" s="117"/>
      <c r="K196" s="117"/>
      <c r="L196" s="117"/>
      <c r="M196" s="117"/>
      <c r="N196" s="117"/>
      <c r="O196" s="117"/>
      <c r="P196" s="117"/>
      <c r="Q196" s="118"/>
      <c r="R196" s="118"/>
      <c r="S196" s="118"/>
      <c r="T196" s="118"/>
      <c r="U196" s="118"/>
      <c r="V196" s="118"/>
      <c r="W196" s="118"/>
      <c r="X196" s="41"/>
      <c r="Y196" s="41"/>
      <c r="Z196" s="41"/>
      <c r="AA196" s="42"/>
      <c r="AB196" s="98"/>
      <c r="AC196" s="107" t="s">
        <v>134</v>
      </c>
      <c r="AD196" s="107" t="s">
        <v>135</v>
      </c>
      <c r="AE196" s="118"/>
      <c r="AF196" s="118"/>
      <c r="AG196" s="41"/>
      <c r="AH196" s="41"/>
      <c r="AI196" s="41"/>
      <c r="AJ196" s="41"/>
      <c r="AK196" s="41"/>
      <c r="AL196" s="41"/>
      <c r="AM196" s="42"/>
    </row>
    <row r="197" spans="1:39" ht="15.75">
      <c r="A197" s="99"/>
      <c r="B197" s="115" t="s">
        <v>125</v>
      </c>
      <c r="C197" s="112" t="s">
        <v>4</v>
      </c>
      <c r="D197" s="65"/>
      <c r="E197" s="65"/>
      <c r="F197" s="65"/>
      <c r="G197" s="65"/>
      <c r="H197" s="65"/>
      <c r="I197" s="65"/>
      <c r="J197" s="65"/>
      <c r="K197" s="120"/>
      <c r="L197" s="65"/>
      <c r="M197" s="65"/>
      <c r="N197" s="65"/>
      <c r="O197" s="65"/>
      <c r="P197" s="65"/>
      <c r="Q197" s="121"/>
      <c r="R197" s="121"/>
      <c r="S197" s="121"/>
      <c r="T197" s="121"/>
      <c r="U197" s="97"/>
      <c r="V197" s="97"/>
      <c r="W197" s="97"/>
      <c r="X197" s="41"/>
      <c r="Y197" s="41"/>
      <c r="Z197" s="41"/>
      <c r="AA197" s="42"/>
      <c r="AB197" s="98"/>
      <c r="AC197" s="108" t="s">
        <v>118</v>
      </c>
      <c r="AD197" s="122" t="s">
        <v>136</v>
      </c>
      <c r="AE197" s="97"/>
      <c r="AF197" s="97"/>
      <c r="AG197" s="41"/>
      <c r="AH197" s="41"/>
      <c r="AI197" s="41"/>
      <c r="AJ197" s="41"/>
      <c r="AK197" s="41"/>
      <c r="AL197" s="41"/>
      <c r="AM197" s="42"/>
    </row>
    <row r="198" spans="1:39" ht="15.75">
      <c r="A198" s="99"/>
      <c r="B198" s="45"/>
      <c r="C198" s="65"/>
      <c r="D198" s="65"/>
      <c r="E198" s="65"/>
      <c r="F198" s="65"/>
      <c r="G198" s="65"/>
      <c r="H198" s="47"/>
      <c r="I198" s="47"/>
      <c r="J198" s="47"/>
      <c r="K198" s="47"/>
      <c r="L198" s="47"/>
      <c r="M198" s="47"/>
      <c r="N198" s="47"/>
      <c r="O198" s="47"/>
      <c r="P198" s="47"/>
      <c r="Q198" s="97"/>
      <c r="R198" s="97"/>
      <c r="S198" s="97"/>
      <c r="T198" s="97"/>
      <c r="U198" s="97"/>
      <c r="V198" s="97"/>
      <c r="W198" s="97"/>
      <c r="X198" s="41"/>
      <c r="Y198" s="41"/>
      <c r="Z198" s="41"/>
      <c r="AA198" s="42"/>
      <c r="AB198" s="98"/>
      <c r="AC198" s="108" t="s">
        <v>137</v>
      </c>
      <c r="AD198" s="108" t="s">
        <v>138</v>
      </c>
      <c r="AE198" s="97"/>
      <c r="AF198" s="97"/>
      <c r="AG198" s="41"/>
      <c r="AH198" s="41"/>
      <c r="AI198" s="41"/>
      <c r="AJ198" s="41"/>
      <c r="AK198" s="41"/>
      <c r="AL198" s="41"/>
      <c r="AM198" s="42"/>
    </row>
    <row r="199" spans="1:39" ht="15.75">
      <c r="A199" s="99"/>
      <c r="B199" s="144"/>
      <c r="C199" s="45"/>
      <c r="D199" s="65"/>
      <c r="E199" s="65"/>
      <c r="F199" s="65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97"/>
      <c r="R199" s="97"/>
      <c r="S199" s="97"/>
      <c r="T199" s="102"/>
      <c r="U199" s="102"/>
      <c r="V199" s="102"/>
      <c r="W199" s="102"/>
      <c r="X199" s="41"/>
      <c r="Y199" s="41"/>
      <c r="Z199" s="41"/>
      <c r="AA199" s="42"/>
      <c r="AB199" s="98"/>
      <c r="AC199" s="108" t="s">
        <v>139</v>
      </c>
      <c r="AD199" s="108" t="s">
        <v>140</v>
      </c>
      <c r="AE199" s="97"/>
      <c r="AF199" s="102"/>
      <c r="AG199" s="41"/>
      <c r="AH199" s="41"/>
      <c r="AI199" s="41"/>
      <c r="AJ199" s="41"/>
      <c r="AK199" s="41"/>
      <c r="AL199" s="41"/>
      <c r="AM199" s="42"/>
    </row>
    <row r="200" spans="1:39" ht="15.75" customHeight="1">
      <c r="A200" s="99"/>
      <c r="B200" s="65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65"/>
      <c r="N200" s="65"/>
      <c r="O200" s="65"/>
      <c r="P200" s="65"/>
      <c r="Q200" s="121"/>
      <c r="R200" s="121"/>
      <c r="S200" s="121"/>
      <c r="T200" s="102"/>
      <c r="U200" s="102"/>
      <c r="V200" s="102"/>
      <c r="W200" s="102"/>
      <c r="X200" s="41"/>
      <c r="Y200" s="41"/>
      <c r="Z200" s="41"/>
      <c r="AA200" s="42"/>
      <c r="AB200" s="98"/>
      <c r="AC200" s="107" t="s">
        <v>141</v>
      </c>
      <c r="AD200" s="107" t="s">
        <v>142</v>
      </c>
      <c r="AE200" s="97"/>
      <c r="AF200" s="102"/>
      <c r="AG200" s="41"/>
      <c r="AH200" s="41"/>
      <c r="AI200" s="41"/>
      <c r="AJ200" s="41"/>
      <c r="AK200" s="41"/>
      <c r="AL200" s="41"/>
      <c r="AM200" s="42"/>
    </row>
    <row r="201" spans="1:39" ht="15.75" customHeight="1">
      <c r="A201" s="99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97"/>
      <c r="R201" s="97"/>
      <c r="S201" s="97"/>
      <c r="T201" s="102"/>
      <c r="U201" s="102"/>
      <c r="V201" s="102"/>
      <c r="W201" s="102"/>
      <c r="X201" s="41"/>
      <c r="Y201" s="41"/>
      <c r="Z201" s="41"/>
      <c r="AA201" s="42"/>
      <c r="AB201" s="98"/>
      <c r="AC201" s="123"/>
      <c r="AD201" s="107" t="s">
        <v>162</v>
      </c>
      <c r="AF201" s="102"/>
      <c r="AG201" s="41"/>
      <c r="AH201" s="41"/>
      <c r="AI201" s="41"/>
      <c r="AJ201" s="41"/>
      <c r="AK201" s="41"/>
      <c r="AL201" s="41"/>
      <c r="AM201" s="42"/>
    </row>
    <row r="202" spans="1:39" ht="15" thickBot="1">
      <c r="A202" s="124"/>
      <c r="B202" s="125"/>
      <c r="C202" s="125"/>
      <c r="D202" s="125"/>
      <c r="E202" s="126"/>
      <c r="F202" s="126"/>
      <c r="G202" s="126"/>
      <c r="H202" s="126"/>
      <c r="I202" s="126"/>
      <c r="J202" s="126"/>
      <c r="K202" s="125"/>
      <c r="L202" s="125"/>
      <c r="M202" s="125"/>
      <c r="N202" s="125"/>
      <c r="O202" s="125"/>
      <c r="P202" s="125"/>
      <c r="Q202" s="125"/>
      <c r="R202" s="125"/>
      <c r="S202" s="125"/>
      <c r="T202" s="127"/>
      <c r="U202" s="128"/>
      <c r="V202" s="128"/>
      <c r="W202" s="128"/>
      <c r="X202" s="128"/>
      <c r="Y202" s="128"/>
      <c r="Z202" s="128"/>
      <c r="AA202" s="129"/>
      <c r="AB202" s="428" t="s">
        <v>155</v>
      </c>
      <c r="AC202" s="429"/>
      <c r="AD202" s="429"/>
      <c r="AE202" s="429"/>
      <c r="AF202" s="429"/>
      <c r="AG202" s="429"/>
      <c r="AH202" s="429"/>
      <c r="AI202" s="429"/>
      <c r="AJ202" s="429"/>
      <c r="AK202" s="429"/>
      <c r="AL202" s="429"/>
      <c r="AM202" s="430"/>
    </row>
    <row r="203" spans="1:39" ht="24.75" customHeight="1">
      <c r="A203" s="485"/>
      <c r="B203" s="486"/>
      <c r="C203" s="487"/>
      <c r="D203" s="407" t="s">
        <v>390</v>
      </c>
      <c r="E203" s="408"/>
      <c r="F203" s="408"/>
      <c r="G203" s="408"/>
      <c r="H203" s="408"/>
      <c r="I203" s="408"/>
      <c r="J203" s="408"/>
      <c r="K203" s="408"/>
      <c r="L203" s="408"/>
      <c r="M203" s="408"/>
      <c r="N203" s="408"/>
      <c r="O203" s="408"/>
      <c r="P203" s="408"/>
      <c r="Q203" s="408"/>
      <c r="R203" s="408"/>
      <c r="S203" s="408"/>
      <c r="T203" s="408"/>
      <c r="U203" s="408"/>
      <c r="V203" s="408"/>
      <c r="W203" s="408"/>
      <c r="X203" s="409"/>
      <c r="Y203" s="409"/>
      <c r="Z203" s="409"/>
      <c r="AA203" s="410"/>
      <c r="AB203" s="395" t="s">
        <v>102</v>
      </c>
      <c r="AC203" s="396"/>
      <c r="AD203" s="396"/>
      <c r="AE203" s="396"/>
      <c r="AF203" s="396"/>
      <c r="AG203" s="396"/>
      <c r="AH203" s="396"/>
      <c r="AI203" s="396"/>
      <c r="AJ203" s="396"/>
      <c r="AK203" s="396"/>
      <c r="AL203" s="396"/>
      <c r="AM203" s="397"/>
    </row>
    <row r="204" spans="1:39" ht="24.75" customHeight="1">
      <c r="A204" s="384" t="s">
        <v>186</v>
      </c>
      <c r="B204" s="416"/>
      <c r="C204" s="484"/>
      <c r="D204" s="411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  <c r="O204" s="412"/>
      <c r="P204" s="412"/>
      <c r="Q204" s="412"/>
      <c r="R204" s="412"/>
      <c r="S204" s="412"/>
      <c r="T204" s="412"/>
      <c r="U204" s="412"/>
      <c r="V204" s="412"/>
      <c r="W204" s="412"/>
      <c r="X204" s="413"/>
      <c r="Y204" s="413"/>
      <c r="Z204" s="413"/>
      <c r="AA204" s="414"/>
      <c r="AB204" s="384"/>
      <c r="AC204" s="385"/>
      <c r="AD204" s="385"/>
      <c r="AE204" s="385"/>
      <c r="AF204" s="385"/>
      <c r="AG204" s="385"/>
      <c r="AH204" s="385"/>
      <c r="AI204" s="385"/>
      <c r="AJ204" s="385"/>
      <c r="AK204" s="385"/>
      <c r="AL204" s="385"/>
      <c r="AM204" s="386"/>
    </row>
    <row r="205" spans="1:39" ht="18" customHeight="1">
      <c r="A205" s="37"/>
      <c r="B205" s="38"/>
      <c r="C205" s="39"/>
      <c r="D205" s="45" t="s">
        <v>363</v>
      </c>
      <c r="E205" s="40"/>
      <c r="F205" s="40"/>
      <c r="G205" s="40"/>
      <c r="H205" s="40"/>
      <c r="I205" s="46" t="s">
        <v>364</v>
      </c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1"/>
      <c r="Y205" s="41"/>
      <c r="Z205" s="41"/>
      <c r="AA205" s="41"/>
      <c r="AB205" s="37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4"/>
    </row>
    <row r="206" spans="1:39" ht="15.75">
      <c r="A206" s="384"/>
      <c r="B206" s="416"/>
      <c r="C206" s="484"/>
      <c r="D206" s="45" t="s">
        <v>169</v>
      </c>
      <c r="E206" s="43"/>
      <c r="F206" s="43"/>
      <c r="G206" s="43"/>
      <c r="H206" s="43"/>
      <c r="I206" s="46" t="s">
        <v>365</v>
      </c>
      <c r="J206" s="47"/>
      <c r="K206" s="43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5"/>
      <c r="W206" s="45"/>
      <c r="X206" s="47"/>
      <c r="Y206" s="45"/>
      <c r="Z206" s="45"/>
      <c r="AA206" s="45"/>
      <c r="AB206" s="401"/>
      <c r="AC206" s="402"/>
      <c r="AD206" s="402"/>
      <c r="AE206" s="402"/>
      <c r="AF206" s="402"/>
      <c r="AG206" s="402"/>
      <c r="AH206" s="402"/>
      <c r="AI206" s="402"/>
      <c r="AJ206" s="402"/>
      <c r="AK206" s="402"/>
      <c r="AL206" s="402"/>
      <c r="AM206" s="403"/>
    </row>
    <row r="207" spans="1:39" ht="15.75">
      <c r="A207" s="401" t="s">
        <v>159</v>
      </c>
      <c r="B207" s="402"/>
      <c r="C207" s="488"/>
      <c r="D207" s="45" t="s">
        <v>103</v>
      </c>
      <c r="E207" s="45"/>
      <c r="F207" s="45"/>
      <c r="G207" s="45"/>
      <c r="H207" s="45"/>
      <c r="I207" s="46" t="s">
        <v>189</v>
      </c>
      <c r="J207" s="47"/>
      <c r="K207" s="46"/>
      <c r="L207" s="46"/>
      <c r="M207" s="46"/>
      <c r="N207" s="43"/>
      <c r="O207" s="46"/>
      <c r="P207" s="46"/>
      <c r="Q207" s="46"/>
      <c r="R207" s="46"/>
      <c r="S207" s="46"/>
      <c r="T207" s="46"/>
      <c r="U207" s="46"/>
      <c r="V207" s="45"/>
      <c r="W207" s="45"/>
      <c r="X207" s="47"/>
      <c r="Y207" s="48"/>
      <c r="Z207" s="48"/>
      <c r="AA207" s="48"/>
      <c r="AB207" s="401" t="s">
        <v>106</v>
      </c>
      <c r="AC207" s="402"/>
      <c r="AD207" s="402"/>
      <c r="AE207" s="402"/>
      <c r="AF207" s="402"/>
      <c r="AG207" s="402"/>
      <c r="AH207" s="402"/>
      <c r="AI207" s="402"/>
      <c r="AJ207" s="402"/>
      <c r="AK207" s="402"/>
      <c r="AL207" s="402"/>
      <c r="AM207" s="403"/>
    </row>
    <row r="208" spans="1:39" ht="15.75">
      <c r="A208" s="415" t="s">
        <v>160</v>
      </c>
      <c r="B208" s="416"/>
      <c r="C208" s="484"/>
      <c r="D208" s="51" t="s">
        <v>105</v>
      </c>
      <c r="E208" s="45"/>
      <c r="F208" s="45"/>
      <c r="G208" s="45"/>
      <c r="H208" s="45"/>
      <c r="J208" s="47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5"/>
      <c r="W208" s="45"/>
      <c r="X208" s="47"/>
      <c r="Y208" s="45"/>
      <c r="Z208" s="45"/>
      <c r="AA208" s="45"/>
      <c r="AB208" s="415"/>
      <c r="AC208" s="416"/>
      <c r="AD208" s="416"/>
      <c r="AE208" s="416"/>
      <c r="AF208" s="416"/>
      <c r="AG208" s="416"/>
      <c r="AH208" s="416"/>
      <c r="AI208" s="416"/>
      <c r="AJ208" s="416"/>
      <c r="AK208" s="416"/>
      <c r="AL208" s="416"/>
      <c r="AM208" s="417"/>
    </row>
    <row r="209" spans="1:39" ht="15.75">
      <c r="A209" s="49"/>
      <c r="B209" s="38"/>
      <c r="C209" s="39"/>
      <c r="D209" s="51"/>
      <c r="E209" s="45"/>
      <c r="F209" s="45"/>
      <c r="G209" s="45"/>
      <c r="H209" s="45"/>
      <c r="I209" s="46" t="s">
        <v>65</v>
      </c>
      <c r="J209" s="47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5"/>
      <c r="W209" s="45"/>
      <c r="X209" s="47"/>
      <c r="Y209" s="45"/>
      <c r="Z209" s="45"/>
      <c r="AA209" s="45"/>
      <c r="AB209" s="49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52"/>
    </row>
    <row r="210" spans="1:39" ht="16.5" thickBot="1">
      <c r="A210" s="458"/>
      <c r="B210" s="459"/>
      <c r="C210" s="460"/>
      <c r="D210" s="54"/>
      <c r="E210" s="55"/>
      <c r="F210" s="55"/>
      <c r="G210" s="55"/>
      <c r="H210" s="55"/>
      <c r="I210" s="55"/>
      <c r="J210" s="55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7"/>
      <c r="W210" s="57"/>
      <c r="X210" s="55"/>
      <c r="Y210" s="53"/>
      <c r="Z210" s="53"/>
      <c r="AA210" s="53"/>
      <c r="AB210" s="404" t="s">
        <v>366</v>
      </c>
      <c r="AC210" s="405"/>
      <c r="AD210" s="405"/>
      <c r="AE210" s="405"/>
      <c r="AF210" s="405"/>
      <c r="AG210" s="405"/>
      <c r="AH210" s="405"/>
      <c r="AI210" s="405"/>
      <c r="AJ210" s="405"/>
      <c r="AK210" s="405"/>
      <c r="AL210" s="405"/>
      <c r="AM210" s="406"/>
    </row>
    <row r="211" spans="1:39" ht="15" thickBot="1">
      <c r="A211" s="178"/>
      <c r="B211" s="178"/>
      <c r="C211" s="178"/>
      <c r="D211" s="59"/>
      <c r="E211" s="59"/>
      <c r="F211" s="59"/>
      <c r="G211" s="59"/>
      <c r="H211" s="59"/>
      <c r="I211" s="59"/>
      <c r="J211" s="5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80"/>
      <c r="W211" s="180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59"/>
      <c r="AM211" s="59"/>
    </row>
    <row r="212" spans="1:39" ht="12.75">
      <c r="A212" s="461" t="s">
        <v>144</v>
      </c>
      <c r="B212" s="532" t="s">
        <v>108</v>
      </c>
      <c r="C212" s="423"/>
      <c r="D212" s="422" t="s">
        <v>109</v>
      </c>
      <c r="E212" s="423"/>
      <c r="F212" s="424"/>
      <c r="G212" s="431" t="s">
        <v>110</v>
      </c>
      <c r="H212" s="432"/>
      <c r="I212" s="432"/>
      <c r="J212" s="432"/>
      <c r="K212" s="432"/>
      <c r="L212" s="455" t="s">
        <v>369</v>
      </c>
      <c r="M212" s="432"/>
      <c r="N212" s="432"/>
      <c r="O212" s="432"/>
      <c r="P212" s="432"/>
      <c r="Q212" s="432"/>
      <c r="R212" s="432"/>
      <c r="S212" s="432"/>
      <c r="T212" s="432"/>
      <c r="U212" s="432"/>
      <c r="V212" s="432"/>
      <c r="W212" s="432"/>
      <c r="X212" s="432"/>
      <c r="Y212" s="432"/>
      <c r="Z212" s="432"/>
      <c r="AA212" s="432"/>
      <c r="AB212" s="432"/>
      <c r="AC212" s="432"/>
      <c r="AD212" s="432"/>
      <c r="AE212" s="432"/>
      <c r="AF212" s="432"/>
      <c r="AG212" s="432"/>
      <c r="AH212" s="432"/>
      <c r="AI212" s="432"/>
      <c r="AJ212" s="432"/>
      <c r="AK212" s="432"/>
      <c r="AL212" s="432"/>
      <c r="AM212" s="456"/>
    </row>
    <row r="213" spans="1:39" ht="12.75">
      <c r="A213" s="462"/>
      <c r="B213" s="493"/>
      <c r="C213" s="426"/>
      <c r="D213" s="425"/>
      <c r="E213" s="426"/>
      <c r="F213" s="427"/>
      <c r="G213" s="420" t="s">
        <v>112</v>
      </c>
      <c r="H213" s="441" t="s">
        <v>113</v>
      </c>
      <c r="I213" s="441"/>
      <c r="J213" s="441"/>
      <c r="K213" s="451"/>
      <c r="L213" s="398" t="s">
        <v>374</v>
      </c>
      <c r="M213" s="399"/>
      <c r="N213" s="399"/>
      <c r="O213" s="400"/>
      <c r="P213" s="398" t="s">
        <v>375</v>
      </c>
      <c r="Q213" s="399"/>
      <c r="R213" s="399"/>
      <c r="S213" s="400"/>
      <c r="T213" s="398" t="s">
        <v>376</v>
      </c>
      <c r="U213" s="399"/>
      <c r="V213" s="399"/>
      <c r="W213" s="400"/>
      <c r="X213" s="398" t="s">
        <v>377</v>
      </c>
      <c r="Y213" s="399"/>
      <c r="Z213" s="399"/>
      <c r="AA213" s="400"/>
      <c r="AB213" s="398" t="s">
        <v>378</v>
      </c>
      <c r="AC213" s="399"/>
      <c r="AD213" s="399"/>
      <c r="AE213" s="400"/>
      <c r="AF213" s="398" t="s">
        <v>379</v>
      </c>
      <c r="AG213" s="399"/>
      <c r="AH213" s="399"/>
      <c r="AI213" s="400"/>
      <c r="AJ213" s="398" t="s">
        <v>380</v>
      </c>
      <c r="AK213" s="399"/>
      <c r="AL213" s="399"/>
      <c r="AM213" s="400"/>
    </row>
    <row r="214" spans="1:39" ht="12.75">
      <c r="A214" s="462"/>
      <c r="B214" s="493"/>
      <c r="C214" s="426"/>
      <c r="D214" s="434" t="s">
        <v>114</v>
      </c>
      <c r="E214" s="467" t="s">
        <v>115</v>
      </c>
      <c r="F214" s="377" t="s">
        <v>163</v>
      </c>
      <c r="G214" s="480"/>
      <c r="H214" s="441" t="s">
        <v>116</v>
      </c>
      <c r="I214" s="441" t="s">
        <v>117</v>
      </c>
      <c r="J214" s="441" t="s">
        <v>118</v>
      </c>
      <c r="K214" s="451" t="s">
        <v>156</v>
      </c>
      <c r="L214" s="470" t="s">
        <v>367</v>
      </c>
      <c r="M214" s="471"/>
      <c r="N214" s="471"/>
      <c r="O214" s="471"/>
      <c r="P214" s="471"/>
      <c r="Q214" s="471"/>
      <c r="R214" s="471"/>
      <c r="S214" s="471"/>
      <c r="T214" s="471"/>
      <c r="U214" s="471"/>
      <c r="V214" s="471"/>
      <c r="W214" s="471"/>
      <c r="X214" s="471"/>
      <c r="Y214" s="471"/>
      <c r="Z214" s="471"/>
      <c r="AA214" s="471"/>
      <c r="AB214" s="471"/>
      <c r="AC214" s="471"/>
      <c r="AD214" s="471"/>
      <c r="AE214" s="471"/>
      <c r="AF214" s="471"/>
      <c r="AG214" s="471"/>
      <c r="AH214" s="471"/>
      <c r="AI214" s="471"/>
      <c r="AJ214" s="471"/>
      <c r="AK214" s="471"/>
      <c r="AL214" s="471"/>
      <c r="AM214" s="472"/>
    </row>
    <row r="215" spans="1:39" ht="12.75">
      <c r="A215" s="462"/>
      <c r="B215" s="493"/>
      <c r="C215" s="426"/>
      <c r="D215" s="434"/>
      <c r="E215" s="468"/>
      <c r="F215" s="443"/>
      <c r="G215" s="480"/>
      <c r="H215" s="441"/>
      <c r="I215" s="441"/>
      <c r="J215" s="441"/>
      <c r="K215" s="451"/>
      <c r="L215" s="420" t="s">
        <v>116</v>
      </c>
      <c r="M215" s="418" t="s">
        <v>117</v>
      </c>
      <c r="N215" s="382" t="s">
        <v>119</v>
      </c>
      <c r="O215" s="377" t="s">
        <v>161</v>
      </c>
      <c r="P215" s="420" t="s">
        <v>116</v>
      </c>
      <c r="Q215" s="418" t="s">
        <v>117</v>
      </c>
      <c r="R215" s="382" t="s">
        <v>119</v>
      </c>
      <c r="S215" s="377" t="s">
        <v>161</v>
      </c>
      <c r="T215" s="420" t="s">
        <v>116</v>
      </c>
      <c r="U215" s="418" t="s">
        <v>117</v>
      </c>
      <c r="V215" s="382" t="s">
        <v>119</v>
      </c>
      <c r="W215" s="377" t="s">
        <v>161</v>
      </c>
      <c r="X215" s="420" t="s">
        <v>116</v>
      </c>
      <c r="Y215" s="418" t="s">
        <v>117</v>
      </c>
      <c r="Z215" s="382" t="s">
        <v>119</v>
      </c>
      <c r="AA215" s="377" t="s">
        <v>161</v>
      </c>
      <c r="AB215" s="420" t="s">
        <v>116</v>
      </c>
      <c r="AC215" s="418" t="s">
        <v>117</v>
      </c>
      <c r="AD215" s="382" t="s">
        <v>119</v>
      </c>
      <c r="AE215" s="377" t="s">
        <v>161</v>
      </c>
      <c r="AF215" s="420" t="s">
        <v>116</v>
      </c>
      <c r="AG215" s="418" t="s">
        <v>117</v>
      </c>
      <c r="AH215" s="382" t="s">
        <v>119</v>
      </c>
      <c r="AI215" s="377" t="s">
        <v>161</v>
      </c>
      <c r="AJ215" s="420" t="s">
        <v>116</v>
      </c>
      <c r="AK215" s="418" t="s">
        <v>117</v>
      </c>
      <c r="AL215" s="382" t="s">
        <v>119</v>
      </c>
      <c r="AM215" s="377" t="s">
        <v>161</v>
      </c>
    </row>
    <row r="216" spans="1:39" ht="13.5" thickBot="1">
      <c r="A216" s="463"/>
      <c r="B216" s="494"/>
      <c r="C216" s="483"/>
      <c r="D216" s="435"/>
      <c r="E216" s="469"/>
      <c r="F216" s="378"/>
      <c r="G216" s="421"/>
      <c r="H216" s="442"/>
      <c r="I216" s="442"/>
      <c r="J216" s="442"/>
      <c r="K216" s="452"/>
      <c r="L216" s="421"/>
      <c r="M216" s="419"/>
      <c r="N216" s="383"/>
      <c r="O216" s="378"/>
      <c r="P216" s="421"/>
      <c r="Q216" s="419"/>
      <c r="R216" s="383"/>
      <c r="S216" s="378"/>
      <c r="T216" s="421"/>
      <c r="U216" s="419"/>
      <c r="V216" s="383"/>
      <c r="W216" s="378"/>
      <c r="X216" s="421"/>
      <c r="Y216" s="419"/>
      <c r="Z216" s="383"/>
      <c r="AA216" s="378"/>
      <c r="AB216" s="421"/>
      <c r="AC216" s="419"/>
      <c r="AD216" s="383"/>
      <c r="AE216" s="378"/>
      <c r="AF216" s="421"/>
      <c r="AG216" s="419"/>
      <c r="AH216" s="383"/>
      <c r="AI216" s="378"/>
      <c r="AJ216" s="421"/>
      <c r="AK216" s="419"/>
      <c r="AL216" s="383"/>
      <c r="AM216" s="378"/>
    </row>
    <row r="217" spans="1:39" ht="16.5" thickBot="1">
      <c r="A217" s="62" t="s">
        <v>373</v>
      </c>
      <c r="B217" s="495" t="s">
        <v>393</v>
      </c>
      <c r="C217" s="495"/>
      <c r="D217" s="547"/>
      <c r="E217" s="547"/>
      <c r="F217" s="166"/>
      <c r="G217" s="166"/>
      <c r="H217" s="547"/>
      <c r="I217" s="547"/>
      <c r="J217" s="547"/>
      <c r="K217" s="547"/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547"/>
      <c r="Y217" s="547"/>
      <c r="Z217" s="547"/>
      <c r="AA217" s="547"/>
      <c r="AB217" s="547"/>
      <c r="AC217" s="547"/>
      <c r="AD217" s="547"/>
      <c r="AE217" s="547"/>
      <c r="AF217" s="547"/>
      <c r="AG217" s="547"/>
      <c r="AH217" s="547"/>
      <c r="AI217" s="547"/>
      <c r="AJ217" s="547"/>
      <c r="AK217" s="547"/>
      <c r="AL217" s="547"/>
      <c r="AM217" s="548"/>
    </row>
    <row r="218" spans="1:39" ht="18" customHeight="1">
      <c r="A218" s="68" t="s">
        <v>121</v>
      </c>
      <c r="B218" s="323" t="s">
        <v>94</v>
      </c>
      <c r="C218" s="321"/>
      <c r="D218" s="150"/>
      <c r="E218" s="151">
        <v>2</v>
      </c>
      <c r="F218" s="152">
        <v>4</v>
      </c>
      <c r="G218" s="153">
        <f aca="true" t="shared" si="17" ref="G218:G229">SUM(H218:K218)</f>
        <v>45</v>
      </c>
      <c r="H218" s="154">
        <f aca="true" t="shared" si="18" ref="H218:K229">IF(SUM(L218+P218+T218+X218+AB218+AF218+AJ218)=0,"",15*SUM(L218+P218+T218+X218+AB218+AF218+AJ218))</f>
        <v>30</v>
      </c>
      <c r="I218" s="154">
        <f t="shared" si="18"/>
      </c>
      <c r="J218" s="154">
        <v>15</v>
      </c>
      <c r="K218" s="154">
        <f t="shared" si="18"/>
      </c>
      <c r="L218" s="131"/>
      <c r="M218" s="281"/>
      <c r="N218" s="281"/>
      <c r="O218" s="67"/>
      <c r="P218" s="155"/>
      <c r="Q218" s="156"/>
      <c r="R218" s="156"/>
      <c r="S218" s="157"/>
      <c r="T218" s="155"/>
      <c r="U218" s="156"/>
      <c r="V218" s="156"/>
      <c r="W218" s="157"/>
      <c r="X218" s="155"/>
      <c r="Y218" s="156"/>
      <c r="Z218" s="156"/>
      <c r="AA218" s="157"/>
      <c r="AB218" s="155">
        <v>2</v>
      </c>
      <c r="AC218" s="156"/>
      <c r="AD218" s="156"/>
      <c r="AE218" s="157"/>
      <c r="AF218" s="155"/>
      <c r="AG218" s="156"/>
      <c r="AH218" s="156">
        <v>2</v>
      </c>
      <c r="AI218" s="157"/>
      <c r="AJ218" s="155"/>
      <c r="AK218" s="156"/>
      <c r="AL218" s="156"/>
      <c r="AM218" s="157"/>
    </row>
    <row r="219" spans="1:39" ht="18" customHeight="1">
      <c r="A219" s="68" t="s">
        <v>122</v>
      </c>
      <c r="B219" s="324" t="s">
        <v>224</v>
      </c>
      <c r="C219" s="317"/>
      <c r="D219" s="132"/>
      <c r="E219" s="133">
        <v>3</v>
      </c>
      <c r="F219" s="161">
        <v>5</v>
      </c>
      <c r="G219" s="137">
        <f t="shared" si="17"/>
        <v>45</v>
      </c>
      <c r="H219" s="138">
        <f t="shared" si="18"/>
        <v>15</v>
      </c>
      <c r="I219" s="138">
        <f t="shared" si="18"/>
      </c>
      <c r="J219" s="138">
        <f t="shared" si="18"/>
        <v>15</v>
      </c>
      <c r="K219" s="138">
        <f t="shared" si="18"/>
        <v>15</v>
      </c>
      <c r="L219" s="135"/>
      <c r="M219" s="70"/>
      <c r="N219" s="70"/>
      <c r="O219" s="71"/>
      <c r="P219" s="139"/>
      <c r="Q219" s="73"/>
      <c r="R219" s="73"/>
      <c r="S219" s="140"/>
      <c r="T219" s="139"/>
      <c r="U219" s="73"/>
      <c r="V219" s="73"/>
      <c r="W219" s="140"/>
      <c r="X219" s="139"/>
      <c r="Y219" s="73"/>
      <c r="Z219" s="73"/>
      <c r="AA219" s="140"/>
      <c r="AB219" s="139">
        <v>1</v>
      </c>
      <c r="AC219" s="73"/>
      <c r="AD219" s="73">
        <v>1</v>
      </c>
      <c r="AE219" s="140">
        <v>1</v>
      </c>
      <c r="AF219" s="139"/>
      <c r="AG219" s="73"/>
      <c r="AH219" s="73"/>
      <c r="AI219" s="140"/>
      <c r="AJ219" s="139"/>
      <c r="AK219" s="73"/>
      <c r="AL219" s="73"/>
      <c r="AM219" s="140"/>
    </row>
    <row r="220" spans="1:39" ht="18" customHeight="1">
      <c r="A220" s="68" t="s">
        <v>123</v>
      </c>
      <c r="B220" s="328" t="s">
        <v>221</v>
      </c>
      <c r="C220" s="319"/>
      <c r="D220" s="167"/>
      <c r="E220" s="160">
        <v>3</v>
      </c>
      <c r="F220" s="161">
        <v>4</v>
      </c>
      <c r="G220" s="137">
        <f t="shared" si="17"/>
        <v>60</v>
      </c>
      <c r="H220" s="138">
        <f t="shared" si="18"/>
        <v>15</v>
      </c>
      <c r="I220" s="138">
        <v>15</v>
      </c>
      <c r="J220" s="138">
        <f t="shared" si="18"/>
        <v>15</v>
      </c>
      <c r="K220" s="138">
        <f t="shared" si="18"/>
        <v>15</v>
      </c>
      <c r="L220" s="135"/>
      <c r="M220" s="70"/>
      <c r="N220" s="70"/>
      <c r="O220" s="71"/>
      <c r="P220" s="139"/>
      <c r="Q220" s="73"/>
      <c r="R220" s="73"/>
      <c r="S220" s="140"/>
      <c r="T220" s="139"/>
      <c r="U220" s="73"/>
      <c r="V220" s="73"/>
      <c r="W220" s="140"/>
      <c r="X220" s="139"/>
      <c r="Y220" s="73"/>
      <c r="Z220" s="73"/>
      <c r="AA220" s="140"/>
      <c r="AB220" s="139"/>
      <c r="AC220" s="282"/>
      <c r="AD220" s="73"/>
      <c r="AE220" s="140"/>
      <c r="AF220" s="139">
        <v>1</v>
      </c>
      <c r="AG220" s="73">
        <v>2</v>
      </c>
      <c r="AH220" s="73">
        <v>1</v>
      </c>
      <c r="AI220" s="140"/>
      <c r="AJ220" s="139"/>
      <c r="AK220" s="73"/>
      <c r="AL220" s="73"/>
      <c r="AM220" s="140">
        <v>1</v>
      </c>
    </row>
    <row r="221" spans="1:39" ht="18" customHeight="1">
      <c r="A221" s="68" t="s">
        <v>124</v>
      </c>
      <c r="B221" s="324" t="s">
        <v>225</v>
      </c>
      <c r="C221" s="324"/>
      <c r="D221" s="167"/>
      <c r="E221" s="160">
        <v>2</v>
      </c>
      <c r="F221" s="161">
        <v>3</v>
      </c>
      <c r="G221" s="137">
        <f t="shared" si="17"/>
        <v>30</v>
      </c>
      <c r="H221" s="138">
        <f t="shared" si="18"/>
        <v>15</v>
      </c>
      <c r="I221" s="138">
        <f t="shared" si="18"/>
      </c>
      <c r="J221" s="138">
        <v>15</v>
      </c>
      <c r="K221" s="138">
        <f t="shared" si="18"/>
      </c>
      <c r="L221" s="135"/>
      <c r="M221" s="70"/>
      <c r="N221" s="70"/>
      <c r="O221" s="71"/>
      <c r="P221" s="139"/>
      <c r="Q221" s="73"/>
      <c r="R221" s="73"/>
      <c r="S221" s="140"/>
      <c r="T221" s="139"/>
      <c r="U221" s="73"/>
      <c r="V221" s="73"/>
      <c r="W221" s="140"/>
      <c r="X221" s="139"/>
      <c r="Y221" s="73"/>
      <c r="Z221" s="73"/>
      <c r="AA221" s="140"/>
      <c r="AB221" s="139">
        <v>1</v>
      </c>
      <c r="AC221" s="73"/>
      <c r="AD221" s="73">
        <v>2</v>
      </c>
      <c r="AE221" s="140"/>
      <c r="AF221" s="139"/>
      <c r="AG221" s="73"/>
      <c r="AH221" s="73"/>
      <c r="AI221" s="140"/>
      <c r="AJ221" s="139"/>
      <c r="AK221" s="73"/>
      <c r="AL221" s="73"/>
      <c r="AM221" s="140"/>
    </row>
    <row r="222" spans="1:39" ht="18" customHeight="1">
      <c r="A222" s="68" t="s">
        <v>125</v>
      </c>
      <c r="B222" s="324" t="s">
        <v>229</v>
      </c>
      <c r="C222" s="324"/>
      <c r="D222" s="167">
        <v>1</v>
      </c>
      <c r="E222" s="160">
        <v>1</v>
      </c>
      <c r="F222" s="161">
        <v>4</v>
      </c>
      <c r="G222" s="137">
        <f t="shared" si="17"/>
        <v>60</v>
      </c>
      <c r="H222" s="138">
        <f t="shared" si="18"/>
        <v>30</v>
      </c>
      <c r="I222" s="138">
        <f t="shared" si="18"/>
      </c>
      <c r="J222" s="138">
        <f t="shared" si="18"/>
      </c>
      <c r="K222" s="138">
        <f t="shared" si="18"/>
        <v>30</v>
      </c>
      <c r="L222" s="135"/>
      <c r="M222" s="70"/>
      <c r="N222" s="70"/>
      <c r="O222" s="71"/>
      <c r="P222" s="139"/>
      <c r="Q222" s="73"/>
      <c r="R222" s="73"/>
      <c r="S222" s="140"/>
      <c r="T222" s="139"/>
      <c r="U222" s="73"/>
      <c r="V222" s="73"/>
      <c r="W222" s="140"/>
      <c r="X222" s="139"/>
      <c r="Y222" s="73"/>
      <c r="Z222" s="73"/>
      <c r="AA222" s="140"/>
      <c r="AB222" s="139"/>
      <c r="AC222" s="282"/>
      <c r="AD222" s="73"/>
      <c r="AE222" s="140"/>
      <c r="AF222" s="288">
        <v>2</v>
      </c>
      <c r="AG222" s="73"/>
      <c r="AH222" s="73"/>
      <c r="AI222" s="140">
        <v>2</v>
      </c>
      <c r="AJ222" s="139"/>
      <c r="AK222" s="73"/>
      <c r="AL222" s="73"/>
      <c r="AM222" s="140"/>
    </row>
    <row r="223" spans="1:39" ht="18" customHeight="1">
      <c r="A223" s="68" t="s">
        <v>146</v>
      </c>
      <c r="B223" s="329" t="s">
        <v>391</v>
      </c>
      <c r="C223" s="324"/>
      <c r="D223" s="167">
        <v>1</v>
      </c>
      <c r="E223" s="160">
        <v>2</v>
      </c>
      <c r="F223" s="161">
        <v>4</v>
      </c>
      <c r="G223" s="137">
        <f t="shared" si="17"/>
        <v>90</v>
      </c>
      <c r="H223" s="138">
        <f t="shared" si="18"/>
        <v>60</v>
      </c>
      <c r="I223" s="138">
        <v>15</v>
      </c>
      <c r="J223" s="138"/>
      <c r="K223" s="138">
        <v>15</v>
      </c>
      <c r="L223" s="266"/>
      <c r="M223" s="267"/>
      <c r="N223" s="267"/>
      <c r="O223" s="268"/>
      <c r="P223" s="266"/>
      <c r="Q223" s="267"/>
      <c r="R223" s="267"/>
      <c r="S223" s="268"/>
      <c r="T223" s="266"/>
      <c r="U223" s="267"/>
      <c r="V223" s="267"/>
      <c r="W223" s="268"/>
      <c r="X223" s="266"/>
      <c r="Y223" s="267"/>
      <c r="Z223" s="267"/>
      <c r="AA223" s="268"/>
      <c r="AB223" s="143"/>
      <c r="AC223" s="267"/>
      <c r="AD223" s="267"/>
      <c r="AE223" s="268"/>
      <c r="AF223" s="288">
        <v>4</v>
      </c>
      <c r="AG223" s="267"/>
      <c r="AH223" s="267">
        <v>2</v>
      </c>
      <c r="AI223" s="268"/>
      <c r="AJ223" s="266"/>
      <c r="AK223" s="267"/>
      <c r="AL223" s="267"/>
      <c r="AM223" s="268">
        <v>2</v>
      </c>
    </row>
    <row r="224" spans="1:39" ht="18" customHeight="1">
      <c r="A224" s="68" t="s">
        <v>147</v>
      </c>
      <c r="B224" s="324" t="s">
        <v>226</v>
      </c>
      <c r="C224" s="324"/>
      <c r="D224" s="167">
        <v>1</v>
      </c>
      <c r="E224" s="160">
        <v>2</v>
      </c>
      <c r="F224" s="161">
        <v>6</v>
      </c>
      <c r="G224" s="137">
        <f t="shared" si="17"/>
        <v>60</v>
      </c>
      <c r="H224" s="138">
        <f t="shared" si="18"/>
        <v>30</v>
      </c>
      <c r="I224" s="138">
        <f t="shared" si="18"/>
        <v>15</v>
      </c>
      <c r="J224" s="138">
        <f t="shared" si="18"/>
      </c>
      <c r="K224" s="138">
        <f t="shared" si="18"/>
        <v>15</v>
      </c>
      <c r="L224" s="135"/>
      <c r="M224" s="70"/>
      <c r="N224" s="70"/>
      <c r="O224" s="71"/>
      <c r="P224" s="139"/>
      <c r="Q224" s="73"/>
      <c r="R224" s="73"/>
      <c r="S224" s="140"/>
      <c r="T224" s="139"/>
      <c r="U224" s="73"/>
      <c r="V224" s="73"/>
      <c r="W224" s="140"/>
      <c r="X224" s="139"/>
      <c r="Y224" s="73"/>
      <c r="Z224" s="73"/>
      <c r="AA224" s="140"/>
      <c r="AB224" s="287">
        <v>2</v>
      </c>
      <c r="AC224" s="73"/>
      <c r="AD224" s="73"/>
      <c r="AE224" s="140"/>
      <c r="AF224" s="139"/>
      <c r="AG224" s="73">
        <v>1</v>
      </c>
      <c r="AH224" s="73"/>
      <c r="AI224" s="140">
        <v>1</v>
      </c>
      <c r="AJ224" s="139"/>
      <c r="AK224" s="73"/>
      <c r="AL224" s="73"/>
      <c r="AM224" s="140"/>
    </row>
    <row r="225" spans="1:39" ht="18" customHeight="1">
      <c r="A225" s="68" t="s">
        <v>148</v>
      </c>
      <c r="B225" s="324" t="s">
        <v>199</v>
      </c>
      <c r="C225" s="317"/>
      <c r="D225" s="168">
        <v>1</v>
      </c>
      <c r="E225" s="133">
        <v>2</v>
      </c>
      <c r="F225" s="161">
        <v>3</v>
      </c>
      <c r="G225" s="137">
        <f t="shared" si="17"/>
        <v>60</v>
      </c>
      <c r="H225" s="138">
        <f t="shared" si="18"/>
        <v>30</v>
      </c>
      <c r="I225" s="138">
        <f t="shared" si="18"/>
      </c>
      <c r="J225" s="138">
        <f t="shared" si="18"/>
        <v>15</v>
      </c>
      <c r="K225" s="138">
        <f t="shared" si="18"/>
        <v>15</v>
      </c>
      <c r="L225" s="135"/>
      <c r="M225" s="70"/>
      <c r="N225" s="70"/>
      <c r="O225" s="71"/>
      <c r="P225" s="139"/>
      <c r="Q225" s="73"/>
      <c r="R225" s="73"/>
      <c r="S225" s="140"/>
      <c r="T225" s="139"/>
      <c r="U225" s="73"/>
      <c r="V225" s="73"/>
      <c r="W225" s="140"/>
      <c r="X225" s="139"/>
      <c r="Y225" s="73"/>
      <c r="Z225" s="73"/>
      <c r="AA225" s="140"/>
      <c r="AB225" s="139"/>
      <c r="AC225" s="282"/>
      <c r="AD225" s="73"/>
      <c r="AE225" s="140"/>
      <c r="AF225" s="139"/>
      <c r="AG225" s="73"/>
      <c r="AH225" s="73"/>
      <c r="AI225" s="140"/>
      <c r="AJ225" s="288">
        <v>2</v>
      </c>
      <c r="AK225" s="73"/>
      <c r="AL225" s="73">
        <v>1</v>
      </c>
      <c r="AM225" s="140">
        <v>1</v>
      </c>
    </row>
    <row r="226" spans="1:39" ht="18" customHeight="1">
      <c r="A226" s="68" t="s">
        <v>149</v>
      </c>
      <c r="B226" s="329" t="s">
        <v>95</v>
      </c>
      <c r="C226" s="317"/>
      <c r="D226" s="167"/>
      <c r="E226" s="160">
        <v>3</v>
      </c>
      <c r="F226" s="161">
        <v>3</v>
      </c>
      <c r="G226" s="137">
        <f t="shared" si="17"/>
        <v>60</v>
      </c>
      <c r="H226" s="138">
        <f t="shared" si="18"/>
        <v>30</v>
      </c>
      <c r="I226" s="138">
        <f t="shared" si="18"/>
      </c>
      <c r="J226" s="138">
        <f t="shared" si="18"/>
        <v>15</v>
      </c>
      <c r="K226" s="138">
        <f t="shared" si="18"/>
        <v>15</v>
      </c>
      <c r="L226" s="135"/>
      <c r="M226" s="70"/>
      <c r="N226" s="70"/>
      <c r="O226" s="71"/>
      <c r="P226" s="139"/>
      <c r="Q226" s="73"/>
      <c r="R226" s="73"/>
      <c r="S226" s="140"/>
      <c r="T226" s="139"/>
      <c r="U226" s="73"/>
      <c r="V226" s="73"/>
      <c r="W226" s="140"/>
      <c r="X226" s="139"/>
      <c r="Y226" s="73"/>
      <c r="Z226" s="73"/>
      <c r="AA226" s="140"/>
      <c r="AB226" s="139"/>
      <c r="AC226" s="73"/>
      <c r="AD226" s="73"/>
      <c r="AE226" s="140"/>
      <c r="AF226" s="139"/>
      <c r="AG226" s="73"/>
      <c r="AH226" s="73"/>
      <c r="AI226" s="140"/>
      <c r="AJ226" s="139">
        <v>2</v>
      </c>
      <c r="AK226" s="73"/>
      <c r="AL226" s="73">
        <v>1</v>
      </c>
      <c r="AM226" s="140">
        <v>1</v>
      </c>
    </row>
    <row r="227" spans="1:39" ht="18" customHeight="1">
      <c r="A227" s="68" t="s">
        <v>150</v>
      </c>
      <c r="B227" s="329" t="s">
        <v>198</v>
      </c>
      <c r="C227" s="317"/>
      <c r="D227" s="167"/>
      <c r="E227" s="160">
        <v>2</v>
      </c>
      <c r="F227" s="161">
        <v>2</v>
      </c>
      <c r="G227" s="137">
        <f t="shared" si="17"/>
        <v>45</v>
      </c>
      <c r="H227" s="138">
        <f t="shared" si="18"/>
        <v>30</v>
      </c>
      <c r="I227" s="138">
        <f t="shared" si="18"/>
      </c>
      <c r="J227" s="138">
        <f t="shared" si="18"/>
      </c>
      <c r="K227" s="138">
        <f t="shared" si="18"/>
        <v>15</v>
      </c>
      <c r="L227" s="135"/>
      <c r="M227" s="70"/>
      <c r="N227" s="70"/>
      <c r="O227" s="71"/>
      <c r="P227" s="139"/>
      <c r="Q227" s="73"/>
      <c r="R227" s="73"/>
      <c r="S227" s="140"/>
      <c r="T227" s="139"/>
      <c r="U227" s="73"/>
      <c r="V227" s="73"/>
      <c r="W227" s="140"/>
      <c r="X227" s="139"/>
      <c r="Y227" s="73"/>
      <c r="Z227" s="73"/>
      <c r="AA227" s="140"/>
      <c r="AB227" s="139"/>
      <c r="AC227" s="73"/>
      <c r="AD227" s="73"/>
      <c r="AE227" s="140"/>
      <c r="AF227" s="139">
        <v>2</v>
      </c>
      <c r="AG227" s="73"/>
      <c r="AH227" s="73"/>
      <c r="AI227" s="140">
        <v>1</v>
      </c>
      <c r="AJ227" s="139"/>
      <c r="AK227" s="73"/>
      <c r="AL227" s="73"/>
      <c r="AM227" s="140"/>
    </row>
    <row r="228" spans="1:39" ht="18" customHeight="1">
      <c r="A228" s="68" t="s">
        <v>172</v>
      </c>
      <c r="B228" s="324" t="s">
        <v>96</v>
      </c>
      <c r="C228" s="317"/>
      <c r="D228" s="167"/>
      <c r="E228" s="160">
        <v>2</v>
      </c>
      <c r="F228" s="161">
        <v>3</v>
      </c>
      <c r="G228" s="137">
        <f t="shared" si="17"/>
        <v>45</v>
      </c>
      <c r="H228" s="138">
        <f t="shared" si="18"/>
        <v>30</v>
      </c>
      <c r="I228" s="138">
        <f t="shared" si="18"/>
      </c>
      <c r="J228" s="138">
        <f t="shared" si="18"/>
      </c>
      <c r="K228" s="138">
        <f t="shared" si="18"/>
        <v>15</v>
      </c>
      <c r="L228" s="135"/>
      <c r="M228" s="70"/>
      <c r="N228" s="70"/>
      <c r="O228" s="71"/>
      <c r="P228" s="139"/>
      <c r="Q228" s="73"/>
      <c r="R228" s="73"/>
      <c r="S228" s="140"/>
      <c r="T228" s="139"/>
      <c r="U228" s="73"/>
      <c r="V228" s="73"/>
      <c r="W228" s="140"/>
      <c r="X228" s="139"/>
      <c r="Y228" s="73"/>
      <c r="Z228" s="73"/>
      <c r="AA228" s="140"/>
      <c r="AB228" s="139">
        <v>2</v>
      </c>
      <c r="AC228" s="282"/>
      <c r="AD228" s="73"/>
      <c r="AE228" s="140">
        <v>1</v>
      </c>
      <c r="AF228" s="139"/>
      <c r="AG228" s="73"/>
      <c r="AH228" s="73"/>
      <c r="AI228" s="140"/>
      <c r="AJ228" s="139"/>
      <c r="AK228" s="73"/>
      <c r="AL228" s="73"/>
      <c r="AM228" s="140"/>
    </row>
    <row r="229" spans="1:39" ht="18" customHeight="1">
      <c r="A229" s="68" t="s">
        <v>173</v>
      </c>
      <c r="B229" s="310" t="s">
        <v>179</v>
      </c>
      <c r="C229" s="305"/>
      <c r="D229" s="168"/>
      <c r="E229" s="133">
        <v>2</v>
      </c>
      <c r="F229" s="161">
        <v>4</v>
      </c>
      <c r="G229" s="137">
        <f t="shared" si="17"/>
        <v>30</v>
      </c>
      <c r="H229" s="138">
        <f t="shared" si="18"/>
      </c>
      <c r="I229" s="138">
        <f t="shared" si="18"/>
      </c>
      <c r="J229" s="138">
        <f t="shared" si="18"/>
      </c>
      <c r="K229" s="138">
        <f t="shared" si="18"/>
        <v>30</v>
      </c>
      <c r="L229" s="135"/>
      <c r="M229" s="70"/>
      <c r="N229" s="70"/>
      <c r="O229" s="71"/>
      <c r="P229" s="139"/>
      <c r="Q229" s="73"/>
      <c r="R229" s="73"/>
      <c r="S229" s="140"/>
      <c r="T229" s="139"/>
      <c r="U229" s="73"/>
      <c r="V229" s="73"/>
      <c r="W229" s="140"/>
      <c r="X229" s="139"/>
      <c r="Y229" s="73"/>
      <c r="Z229" s="73"/>
      <c r="AA229" s="140"/>
      <c r="AB229" s="139"/>
      <c r="AC229" s="73"/>
      <c r="AD229" s="73"/>
      <c r="AE229" s="140"/>
      <c r="AF229" s="139"/>
      <c r="AG229" s="73"/>
      <c r="AH229" s="73"/>
      <c r="AI229" s="140">
        <v>1</v>
      </c>
      <c r="AJ229" s="139"/>
      <c r="AK229" s="73"/>
      <c r="AL229" s="73"/>
      <c r="AM229" s="140">
        <v>1</v>
      </c>
    </row>
    <row r="230" spans="1:39" ht="18" customHeight="1" thickBot="1">
      <c r="A230" s="135"/>
      <c r="B230" s="306"/>
      <c r="C230" s="307"/>
      <c r="D230" s="169"/>
      <c r="E230" s="170"/>
      <c r="F230" s="171"/>
      <c r="G230" s="172"/>
      <c r="H230" s="66"/>
      <c r="I230" s="173"/>
      <c r="J230" s="173"/>
      <c r="K230" s="173"/>
      <c r="L230" s="174"/>
      <c r="M230" s="175"/>
      <c r="N230" s="175"/>
      <c r="O230" s="176"/>
      <c r="P230" s="177"/>
      <c r="Q230" s="175"/>
      <c r="R230" s="175"/>
      <c r="S230" s="176"/>
      <c r="T230" s="177"/>
      <c r="U230" s="175"/>
      <c r="V230" s="175"/>
      <c r="W230" s="176"/>
      <c r="X230" s="177"/>
      <c r="Y230" s="175"/>
      <c r="Z230" s="175"/>
      <c r="AA230" s="176"/>
      <c r="AB230" s="177"/>
      <c r="AC230" s="175"/>
      <c r="AD230" s="175"/>
      <c r="AE230" s="176"/>
      <c r="AF230" s="177"/>
      <c r="AG230" s="175"/>
      <c r="AH230" s="175"/>
      <c r="AI230" s="176"/>
      <c r="AJ230" s="174"/>
      <c r="AK230" s="175"/>
      <c r="AL230" s="175"/>
      <c r="AM230" s="176"/>
    </row>
    <row r="231" spans="1:39" ht="13.5" thickTop="1">
      <c r="A231" s="78"/>
      <c r="B231" s="528" t="s">
        <v>126</v>
      </c>
      <c r="C231" s="529"/>
      <c r="D231" s="436">
        <f aca="true" t="shared" si="19" ref="D231:AM231">SUM(D218:D230)</f>
        <v>4</v>
      </c>
      <c r="E231" s="439">
        <f t="shared" si="19"/>
        <v>26</v>
      </c>
      <c r="F231" s="449">
        <f>SUM(F218:F229)</f>
        <v>45</v>
      </c>
      <c r="G231" s="464">
        <f t="shared" si="19"/>
        <v>630</v>
      </c>
      <c r="H231" s="439">
        <f t="shared" si="19"/>
        <v>315</v>
      </c>
      <c r="I231" s="439">
        <f t="shared" si="19"/>
        <v>45</v>
      </c>
      <c r="J231" s="439">
        <f t="shared" si="19"/>
        <v>90</v>
      </c>
      <c r="K231" s="449">
        <f t="shared" si="19"/>
        <v>180</v>
      </c>
      <c r="L231" s="79">
        <f t="shared" si="19"/>
        <v>0</v>
      </c>
      <c r="M231" s="80">
        <f t="shared" si="19"/>
        <v>0</v>
      </c>
      <c r="N231" s="80">
        <f t="shared" si="19"/>
        <v>0</v>
      </c>
      <c r="O231" s="82">
        <f t="shared" si="19"/>
        <v>0</v>
      </c>
      <c r="P231" s="79">
        <f t="shared" si="19"/>
        <v>0</v>
      </c>
      <c r="Q231" s="80">
        <f t="shared" si="19"/>
        <v>0</v>
      </c>
      <c r="R231" s="80">
        <f t="shared" si="19"/>
        <v>0</v>
      </c>
      <c r="S231" s="82">
        <f t="shared" si="19"/>
        <v>0</v>
      </c>
      <c r="T231" s="79">
        <f t="shared" si="19"/>
        <v>0</v>
      </c>
      <c r="U231" s="80">
        <f t="shared" si="19"/>
        <v>0</v>
      </c>
      <c r="V231" s="80">
        <f t="shared" si="19"/>
        <v>0</v>
      </c>
      <c r="W231" s="82">
        <f t="shared" si="19"/>
        <v>0</v>
      </c>
      <c r="X231" s="79">
        <f t="shared" si="19"/>
        <v>0</v>
      </c>
      <c r="Y231" s="80">
        <f t="shared" si="19"/>
        <v>0</v>
      </c>
      <c r="Z231" s="80">
        <f t="shared" si="19"/>
        <v>0</v>
      </c>
      <c r="AA231" s="82">
        <f t="shared" si="19"/>
        <v>0</v>
      </c>
      <c r="AB231" s="79">
        <f t="shared" si="19"/>
        <v>8</v>
      </c>
      <c r="AC231" s="80">
        <f t="shared" si="19"/>
        <v>0</v>
      </c>
      <c r="AD231" s="80">
        <f t="shared" si="19"/>
        <v>3</v>
      </c>
      <c r="AE231" s="82">
        <f t="shared" si="19"/>
        <v>2</v>
      </c>
      <c r="AF231" s="79">
        <f t="shared" si="19"/>
        <v>9</v>
      </c>
      <c r="AG231" s="80">
        <f t="shared" si="19"/>
        <v>3</v>
      </c>
      <c r="AH231" s="80">
        <f t="shared" si="19"/>
        <v>5</v>
      </c>
      <c r="AI231" s="82">
        <f t="shared" si="19"/>
        <v>5</v>
      </c>
      <c r="AJ231" s="79">
        <f t="shared" si="19"/>
        <v>4</v>
      </c>
      <c r="AK231" s="80">
        <f t="shared" si="19"/>
        <v>0</v>
      </c>
      <c r="AL231" s="80">
        <f t="shared" si="19"/>
        <v>2</v>
      </c>
      <c r="AM231" s="82">
        <f t="shared" si="19"/>
        <v>6</v>
      </c>
    </row>
    <row r="232" spans="1:42" ht="13.5" thickBot="1">
      <c r="A232" s="84"/>
      <c r="B232" s="530"/>
      <c r="C232" s="531"/>
      <c r="D232" s="437"/>
      <c r="E232" s="440"/>
      <c r="F232" s="466"/>
      <c r="G232" s="465"/>
      <c r="H232" s="474"/>
      <c r="I232" s="474"/>
      <c r="J232" s="474"/>
      <c r="K232" s="450"/>
      <c r="L232" s="446">
        <f>SUM(L231:O231)</f>
        <v>0</v>
      </c>
      <c r="M232" s="447"/>
      <c r="N232" s="447"/>
      <c r="O232" s="448"/>
      <c r="P232" s="446">
        <f>SUM(P231:S231)</f>
        <v>0</v>
      </c>
      <c r="Q232" s="447"/>
      <c r="R232" s="447"/>
      <c r="S232" s="448"/>
      <c r="T232" s="446">
        <f>SUM(T231:W231)</f>
        <v>0</v>
      </c>
      <c r="U232" s="447"/>
      <c r="V232" s="447"/>
      <c r="W232" s="448"/>
      <c r="X232" s="446">
        <f>SUM(X231:AA231)</f>
        <v>0</v>
      </c>
      <c r="Y232" s="447"/>
      <c r="Z232" s="447"/>
      <c r="AA232" s="448"/>
      <c r="AB232" s="446">
        <f>SUM(AB231:AE231)</f>
        <v>13</v>
      </c>
      <c r="AC232" s="447"/>
      <c r="AD232" s="447"/>
      <c r="AE232" s="448"/>
      <c r="AF232" s="446">
        <f>SUM(AF231:AI231)</f>
        <v>22</v>
      </c>
      <c r="AG232" s="447"/>
      <c r="AH232" s="447"/>
      <c r="AI232" s="448"/>
      <c r="AJ232" s="446">
        <f>SUM(AJ231:AM231)</f>
        <v>12</v>
      </c>
      <c r="AK232" s="447"/>
      <c r="AL232" s="447"/>
      <c r="AM232" s="448"/>
      <c r="AO232" s="1">
        <f>(I231+J231+K231)*100/G231</f>
        <v>50</v>
      </c>
      <c r="AP232" s="1">
        <f>SUM(L232:AM232)*15</f>
        <v>705</v>
      </c>
    </row>
    <row r="233" spans="1:39" ht="12.75">
      <c r="A233" s="525" t="s">
        <v>183</v>
      </c>
      <c r="B233" s="526"/>
      <c r="C233" s="527"/>
      <c r="D233" s="433" t="s">
        <v>114</v>
      </c>
      <c r="E233" s="473" t="s">
        <v>115</v>
      </c>
      <c r="F233" s="377" t="s">
        <v>163</v>
      </c>
      <c r="G233" s="514" t="s">
        <v>112</v>
      </c>
      <c r="H233" s="441" t="s">
        <v>116</v>
      </c>
      <c r="I233" s="441" t="s">
        <v>117</v>
      </c>
      <c r="J233" s="441" t="s">
        <v>118</v>
      </c>
      <c r="K233" s="451" t="s">
        <v>156</v>
      </c>
      <c r="L233" s="398" t="s">
        <v>374</v>
      </c>
      <c r="M233" s="399"/>
      <c r="N233" s="399"/>
      <c r="O233" s="400"/>
      <c r="P233" s="398" t="s">
        <v>375</v>
      </c>
      <c r="Q233" s="399"/>
      <c r="R233" s="399"/>
      <c r="S233" s="400"/>
      <c r="T233" s="398" t="s">
        <v>376</v>
      </c>
      <c r="U233" s="399"/>
      <c r="V233" s="399"/>
      <c r="W233" s="400"/>
      <c r="X233" s="398" t="s">
        <v>377</v>
      </c>
      <c r="Y233" s="399"/>
      <c r="Z233" s="399"/>
      <c r="AA233" s="400"/>
      <c r="AB233" s="398" t="s">
        <v>378</v>
      </c>
      <c r="AC233" s="399"/>
      <c r="AD233" s="399"/>
      <c r="AE233" s="400"/>
      <c r="AF233" s="455" t="s">
        <v>379</v>
      </c>
      <c r="AG233" s="432"/>
      <c r="AH233" s="432"/>
      <c r="AI233" s="456"/>
      <c r="AJ233" s="398" t="s">
        <v>380</v>
      </c>
      <c r="AK233" s="399"/>
      <c r="AL233" s="399"/>
      <c r="AM233" s="400"/>
    </row>
    <row r="234" spans="1:39" ht="12.75">
      <c r="A234" s="525"/>
      <c r="B234" s="526"/>
      <c r="C234" s="527"/>
      <c r="D234" s="434"/>
      <c r="E234" s="473"/>
      <c r="F234" s="443"/>
      <c r="G234" s="514"/>
      <c r="H234" s="441"/>
      <c r="I234" s="441"/>
      <c r="J234" s="441"/>
      <c r="K234" s="451"/>
      <c r="L234" s="420" t="s">
        <v>116</v>
      </c>
      <c r="M234" s="418" t="s">
        <v>117</v>
      </c>
      <c r="N234" s="382" t="s">
        <v>119</v>
      </c>
      <c r="O234" s="377" t="s">
        <v>161</v>
      </c>
      <c r="P234" s="420" t="s">
        <v>116</v>
      </c>
      <c r="Q234" s="418" t="s">
        <v>117</v>
      </c>
      <c r="R234" s="382" t="s">
        <v>119</v>
      </c>
      <c r="S234" s="377" t="s">
        <v>161</v>
      </c>
      <c r="T234" s="420" t="s">
        <v>116</v>
      </c>
      <c r="U234" s="418" t="s">
        <v>117</v>
      </c>
      <c r="V234" s="382" t="s">
        <v>119</v>
      </c>
      <c r="W234" s="377" t="s">
        <v>161</v>
      </c>
      <c r="X234" s="420" t="s">
        <v>116</v>
      </c>
      <c r="Y234" s="418" t="s">
        <v>117</v>
      </c>
      <c r="Z234" s="382" t="s">
        <v>119</v>
      </c>
      <c r="AA234" s="377" t="s">
        <v>161</v>
      </c>
      <c r="AB234" s="420" t="s">
        <v>116</v>
      </c>
      <c r="AC234" s="418" t="s">
        <v>117</v>
      </c>
      <c r="AD234" s="382" t="s">
        <v>119</v>
      </c>
      <c r="AE234" s="377" t="s">
        <v>161</v>
      </c>
      <c r="AF234" s="420" t="s">
        <v>116</v>
      </c>
      <c r="AG234" s="418" t="s">
        <v>117</v>
      </c>
      <c r="AH234" s="382" t="s">
        <v>119</v>
      </c>
      <c r="AI234" s="377" t="s">
        <v>161</v>
      </c>
      <c r="AJ234" s="420" t="s">
        <v>116</v>
      </c>
      <c r="AK234" s="418" t="s">
        <v>117</v>
      </c>
      <c r="AL234" s="382" t="s">
        <v>119</v>
      </c>
      <c r="AM234" s="377" t="s">
        <v>161</v>
      </c>
    </row>
    <row r="235" spans="1:39" ht="13.5" thickBot="1">
      <c r="A235" s="525"/>
      <c r="B235" s="526"/>
      <c r="C235" s="527"/>
      <c r="D235" s="435"/>
      <c r="E235" s="383"/>
      <c r="F235" s="378"/>
      <c r="G235" s="515"/>
      <c r="H235" s="442"/>
      <c r="I235" s="442"/>
      <c r="J235" s="442"/>
      <c r="K235" s="452"/>
      <c r="L235" s="421"/>
      <c r="M235" s="419"/>
      <c r="N235" s="383"/>
      <c r="O235" s="378"/>
      <c r="P235" s="421"/>
      <c r="Q235" s="419"/>
      <c r="R235" s="383"/>
      <c r="S235" s="378"/>
      <c r="T235" s="421"/>
      <c r="U235" s="419"/>
      <c r="V235" s="383"/>
      <c r="W235" s="378"/>
      <c r="X235" s="421"/>
      <c r="Y235" s="419"/>
      <c r="Z235" s="383"/>
      <c r="AA235" s="378"/>
      <c r="AB235" s="421"/>
      <c r="AC235" s="419"/>
      <c r="AD235" s="383"/>
      <c r="AE235" s="378"/>
      <c r="AF235" s="421"/>
      <c r="AG235" s="419"/>
      <c r="AH235" s="383"/>
      <c r="AI235" s="378"/>
      <c r="AJ235" s="421"/>
      <c r="AK235" s="419"/>
      <c r="AL235" s="383"/>
      <c r="AM235" s="378"/>
    </row>
    <row r="236" spans="1:41" ht="12.75" customHeight="1">
      <c r="A236" s="525"/>
      <c r="B236" s="526"/>
      <c r="C236" s="527"/>
      <c r="D236" s="522">
        <f>SUM(D23,D71,D130,D231)</f>
        <v>15</v>
      </c>
      <c r="E236" s="444">
        <f>SUM(E23,E71,E130,,E231)</f>
        <v>86</v>
      </c>
      <c r="F236" s="453">
        <f>SUM(F23,F71,F130,,F231)</f>
        <v>210</v>
      </c>
      <c r="G236" s="551">
        <f aca="true" t="shared" si="20" ref="G236:AM236">SUM(G23,G71,G130,G231)</f>
        <v>2310</v>
      </c>
      <c r="H236" s="444">
        <f t="shared" si="20"/>
        <v>1080</v>
      </c>
      <c r="I236" s="444">
        <f t="shared" si="20"/>
        <v>390</v>
      </c>
      <c r="J236" s="444">
        <f t="shared" si="20"/>
        <v>570</v>
      </c>
      <c r="K236" s="444">
        <f t="shared" si="20"/>
        <v>270</v>
      </c>
      <c r="L236" s="87">
        <f t="shared" si="20"/>
        <v>17</v>
      </c>
      <c r="M236" s="88">
        <f t="shared" si="20"/>
        <v>4</v>
      </c>
      <c r="N236" s="88">
        <f t="shared" si="20"/>
        <v>3</v>
      </c>
      <c r="O236" s="89">
        <f t="shared" si="20"/>
        <v>2</v>
      </c>
      <c r="P236" s="87">
        <f t="shared" si="20"/>
        <v>9</v>
      </c>
      <c r="Q236" s="88">
        <f t="shared" si="20"/>
        <v>4</v>
      </c>
      <c r="R236" s="88">
        <f t="shared" si="20"/>
        <v>7</v>
      </c>
      <c r="S236" s="90">
        <f t="shared" si="20"/>
        <v>2</v>
      </c>
      <c r="T236" s="91">
        <f t="shared" si="20"/>
        <v>8</v>
      </c>
      <c r="U236" s="88">
        <f t="shared" si="20"/>
        <v>7</v>
      </c>
      <c r="V236" s="88">
        <f t="shared" si="20"/>
        <v>6</v>
      </c>
      <c r="W236" s="89">
        <f t="shared" si="20"/>
        <v>0</v>
      </c>
      <c r="X236" s="87">
        <f t="shared" si="20"/>
        <v>9</v>
      </c>
      <c r="Y236" s="88">
        <f t="shared" si="20"/>
        <v>6</v>
      </c>
      <c r="Z236" s="88">
        <f t="shared" si="20"/>
        <v>8</v>
      </c>
      <c r="AA236" s="90">
        <f t="shared" si="20"/>
        <v>3</v>
      </c>
      <c r="AB236" s="91">
        <f t="shared" si="20"/>
        <v>13</v>
      </c>
      <c r="AC236" s="88">
        <f t="shared" si="20"/>
        <v>1</v>
      </c>
      <c r="AD236" s="88">
        <f t="shared" si="20"/>
        <v>8</v>
      </c>
      <c r="AE236" s="89">
        <f t="shared" si="20"/>
        <v>2</v>
      </c>
      <c r="AF236" s="87">
        <f t="shared" si="20"/>
        <v>11</v>
      </c>
      <c r="AG236" s="88">
        <f t="shared" si="20"/>
        <v>5</v>
      </c>
      <c r="AH236" s="88">
        <f t="shared" si="20"/>
        <v>8</v>
      </c>
      <c r="AI236" s="90">
        <f t="shared" si="20"/>
        <v>6</v>
      </c>
      <c r="AJ236" s="91">
        <f t="shared" si="20"/>
        <v>6</v>
      </c>
      <c r="AK236" s="88">
        <f t="shared" si="20"/>
        <v>0</v>
      </c>
      <c r="AL236" s="88">
        <f t="shared" si="20"/>
        <v>2</v>
      </c>
      <c r="AM236" s="90">
        <f t="shared" si="20"/>
        <v>7</v>
      </c>
      <c r="AO236" s="36" t="s">
        <v>165</v>
      </c>
    </row>
    <row r="237" spans="1:41" ht="13.5" customHeight="1" thickBot="1">
      <c r="A237" s="525"/>
      <c r="B237" s="526"/>
      <c r="C237" s="527"/>
      <c r="D237" s="523"/>
      <c r="E237" s="549"/>
      <c r="F237" s="550"/>
      <c r="G237" s="552"/>
      <c r="H237" s="549"/>
      <c r="I237" s="549"/>
      <c r="J237" s="549"/>
      <c r="K237" s="549"/>
      <c r="L237" s="371">
        <f>SUM(L236:O236)</f>
        <v>26</v>
      </c>
      <c r="M237" s="372"/>
      <c r="N237" s="372"/>
      <c r="O237" s="372"/>
      <c r="P237" s="371">
        <f>SUM(P236:S236)</f>
        <v>22</v>
      </c>
      <c r="Q237" s="372"/>
      <c r="R237" s="372"/>
      <c r="S237" s="372"/>
      <c r="T237" s="371">
        <f>SUM(T236:W236)</f>
        <v>21</v>
      </c>
      <c r="U237" s="372"/>
      <c r="V237" s="372"/>
      <c r="W237" s="372"/>
      <c r="X237" s="371">
        <f>SUM(X236:AA236)</f>
        <v>26</v>
      </c>
      <c r="Y237" s="372"/>
      <c r="Z237" s="372"/>
      <c r="AA237" s="372"/>
      <c r="AB237" s="371">
        <f>SUM(AB236:AE236)</f>
        <v>24</v>
      </c>
      <c r="AC237" s="372"/>
      <c r="AD237" s="372"/>
      <c r="AE237" s="372"/>
      <c r="AF237" s="371">
        <f>SUM(AF236:AI236)</f>
        <v>30</v>
      </c>
      <c r="AG237" s="372"/>
      <c r="AH237" s="372"/>
      <c r="AI237" s="372"/>
      <c r="AJ237" s="371">
        <f>SUM(AJ236:AM236)</f>
        <v>15</v>
      </c>
      <c r="AK237" s="372"/>
      <c r="AL237" s="372"/>
      <c r="AM237" s="373"/>
      <c r="AO237" s="36">
        <f>SUM(L237:AM237)*15</f>
        <v>2460</v>
      </c>
    </row>
    <row r="238" spans="1:41" ht="12.75">
      <c r="A238" s="525"/>
      <c r="B238" s="526"/>
      <c r="C238" s="527"/>
      <c r="D238" s="500" t="s">
        <v>128</v>
      </c>
      <c r="E238" s="396"/>
      <c r="F238" s="501"/>
      <c r="G238" s="521" t="s">
        <v>129</v>
      </c>
      <c r="H238" s="432"/>
      <c r="I238" s="432"/>
      <c r="J238" s="432"/>
      <c r="K238" s="456"/>
      <c r="L238" s="379">
        <v>2</v>
      </c>
      <c r="M238" s="380"/>
      <c r="N238" s="380"/>
      <c r="O238" s="381"/>
      <c r="P238" s="379">
        <v>3</v>
      </c>
      <c r="Q238" s="380"/>
      <c r="R238" s="380"/>
      <c r="S238" s="381"/>
      <c r="T238" s="379">
        <v>1</v>
      </c>
      <c r="U238" s="380"/>
      <c r="V238" s="380"/>
      <c r="W238" s="381"/>
      <c r="X238" s="379">
        <v>3</v>
      </c>
      <c r="Y238" s="380"/>
      <c r="Z238" s="380"/>
      <c r="AA238" s="381"/>
      <c r="AB238" s="379">
        <v>2</v>
      </c>
      <c r="AC238" s="380"/>
      <c r="AD238" s="380"/>
      <c r="AE238" s="381"/>
      <c r="AF238" s="379">
        <v>3</v>
      </c>
      <c r="AG238" s="380"/>
      <c r="AH238" s="380"/>
      <c r="AI238" s="381"/>
      <c r="AJ238" s="387">
        <v>1</v>
      </c>
      <c r="AK238" s="388"/>
      <c r="AL238" s="388"/>
      <c r="AM238" s="389"/>
      <c r="AO238" s="36">
        <f>SUM(L238:AM238)</f>
        <v>15</v>
      </c>
    </row>
    <row r="239" spans="1:41" ht="12.75">
      <c r="A239" s="525"/>
      <c r="B239" s="526"/>
      <c r="C239" s="527"/>
      <c r="D239" s="502"/>
      <c r="E239" s="385"/>
      <c r="F239" s="503"/>
      <c r="G239" s="518" t="s">
        <v>130</v>
      </c>
      <c r="H239" s="519"/>
      <c r="I239" s="519"/>
      <c r="J239" s="519"/>
      <c r="K239" s="520"/>
      <c r="L239" s="374">
        <v>13</v>
      </c>
      <c r="M239" s="375"/>
      <c r="N239" s="375"/>
      <c r="O239" s="376"/>
      <c r="P239" s="374">
        <v>10</v>
      </c>
      <c r="Q239" s="375"/>
      <c r="R239" s="375"/>
      <c r="S239" s="376"/>
      <c r="T239" s="374">
        <v>10</v>
      </c>
      <c r="U239" s="375"/>
      <c r="V239" s="375"/>
      <c r="W239" s="376"/>
      <c r="X239" s="374">
        <v>14</v>
      </c>
      <c r="Y239" s="375"/>
      <c r="Z239" s="375"/>
      <c r="AA239" s="376"/>
      <c r="AB239" s="374">
        <v>14</v>
      </c>
      <c r="AC239" s="375"/>
      <c r="AD239" s="375"/>
      <c r="AE239" s="376"/>
      <c r="AF239" s="374">
        <v>14</v>
      </c>
      <c r="AG239" s="375"/>
      <c r="AH239" s="375"/>
      <c r="AI239" s="376"/>
      <c r="AJ239" s="390">
        <v>11</v>
      </c>
      <c r="AK239" s="391"/>
      <c r="AL239" s="391"/>
      <c r="AM239" s="392"/>
      <c r="AO239" s="36">
        <f>SUM(L239:AM239)</f>
        <v>86</v>
      </c>
    </row>
    <row r="240" spans="1:41" ht="13.5" thickBot="1">
      <c r="A240" s="525"/>
      <c r="B240" s="526"/>
      <c r="C240" s="527"/>
      <c r="D240" s="504"/>
      <c r="E240" s="505"/>
      <c r="F240" s="506"/>
      <c r="G240" s="518" t="s">
        <v>163</v>
      </c>
      <c r="H240" s="519"/>
      <c r="I240" s="519"/>
      <c r="J240" s="519"/>
      <c r="K240" s="520"/>
      <c r="L240" s="393">
        <v>30</v>
      </c>
      <c r="M240" s="393"/>
      <c r="N240" s="393"/>
      <c r="O240" s="393"/>
      <c r="P240" s="393">
        <v>30</v>
      </c>
      <c r="Q240" s="393"/>
      <c r="R240" s="393"/>
      <c r="S240" s="393"/>
      <c r="T240" s="553">
        <v>30</v>
      </c>
      <c r="U240" s="554"/>
      <c r="V240" s="554"/>
      <c r="W240" s="555"/>
      <c r="X240" s="553">
        <v>30</v>
      </c>
      <c r="Y240" s="554"/>
      <c r="Z240" s="554"/>
      <c r="AA240" s="555"/>
      <c r="AB240" s="393">
        <v>30</v>
      </c>
      <c r="AC240" s="393"/>
      <c r="AD240" s="393"/>
      <c r="AE240" s="393"/>
      <c r="AF240" s="393">
        <v>30</v>
      </c>
      <c r="AG240" s="393"/>
      <c r="AH240" s="393"/>
      <c r="AI240" s="393"/>
      <c r="AJ240" s="393">
        <v>30</v>
      </c>
      <c r="AK240" s="393"/>
      <c r="AL240" s="393"/>
      <c r="AM240" s="393"/>
      <c r="AO240" s="36">
        <f>SUM(L240:AM240)</f>
        <v>210</v>
      </c>
    </row>
    <row r="241" spans="1:39" ht="12.75">
      <c r="A241" s="92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34"/>
      <c r="V241" s="93"/>
      <c r="W241" s="93"/>
      <c r="X241" s="93"/>
      <c r="Y241" s="93"/>
      <c r="Z241" s="34"/>
      <c r="AA241" s="35"/>
      <c r="AB241" s="94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5"/>
    </row>
    <row r="242" spans="1:39" ht="15.75">
      <c r="A242" s="96" t="s">
        <v>158</v>
      </c>
      <c r="B242" s="97"/>
      <c r="C242" s="97"/>
      <c r="D242" s="97"/>
      <c r="E242" s="97"/>
      <c r="F242" s="97"/>
      <c r="G242" s="97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2"/>
      <c r="AB242" s="98"/>
      <c r="AC242" s="326" t="s">
        <v>382</v>
      </c>
      <c r="AD242" s="41"/>
      <c r="AE242" s="41"/>
      <c r="AF242" s="41"/>
      <c r="AG242" s="41"/>
      <c r="AH242" s="41"/>
      <c r="AI242" s="41"/>
      <c r="AJ242" s="41"/>
      <c r="AK242" s="41"/>
      <c r="AL242" s="41"/>
      <c r="AM242" s="42"/>
    </row>
    <row r="243" spans="1:39" ht="15.75">
      <c r="A243" s="99"/>
      <c r="B243" s="100" t="s">
        <v>121</v>
      </c>
      <c r="C243" s="41" t="s">
        <v>180</v>
      </c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97"/>
      <c r="R243" s="97"/>
      <c r="S243" s="97"/>
      <c r="T243" s="102"/>
      <c r="U243" s="102"/>
      <c r="V243" s="102"/>
      <c r="W243" s="102"/>
      <c r="X243" s="97"/>
      <c r="Y243" s="97"/>
      <c r="Z243" s="41"/>
      <c r="AA243" s="42"/>
      <c r="AB243" s="103"/>
      <c r="AC243" s="97"/>
      <c r="AD243" s="102"/>
      <c r="AE243" s="102"/>
      <c r="AF243" s="41"/>
      <c r="AG243" s="41"/>
      <c r="AH243" s="41"/>
      <c r="AI243" s="41"/>
      <c r="AJ243" s="41"/>
      <c r="AK243" s="50"/>
      <c r="AL243" s="50"/>
      <c r="AM243" s="104"/>
    </row>
    <row r="244" spans="1:39" ht="15.75">
      <c r="A244" s="99"/>
      <c r="B244" s="100" t="s">
        <v>122</v>
      </c>
      <c r="C244" s="105" t="s">
        <v>1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107"/>
      <c r="R244" s="107"/>
      <c r="S244" s="107"/>
      <c r="T244" s="108"/>
      <c r="U244" s="109"/>
      <c r="V244" s="108"/>
      <c r="W244" s="108"/>
      <c r="X244" s="41"/>
      <c r="Y244" s="41"/>
      <c r="Z244" s="41"/>
      <c r="AA244" s="42"/>
      <c r="AB244" s="98"/>
      <c r="AC244" s="109" t="s">
        <v>131</v>
      </c>
      <c r="AD244" s="107"/>
      <c r="AE244" s="107"/>
      <c r="AF244" s="108"/>
      <c r="AG244" s="110"/>
      <c r="AH244" s="41"/>
      <c r="AI244" s="41"/>
      <c r="AJ244" s="110"/>
      <c r="AK244" s="110"/>
      <c r="AL244" s="110"/>
      <c r="AM244" s="42"/>
    </row>
    <row r="245" spans="1:39" ht="15.75">
      <c r="A245" s="99"/>
      <c r="B245" s="111" t="s">
        <v>123</v>
      </c>
      <c r="C245" s="105" t="s">
        <v>2</v>
      </c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97"/>
      <c r="R245" s="97"/>
      <c r="S245" s="97"/>
      <c r="T245" s="102"/>
      <c r="U245" s="102"/>
      <c r="V245" s="102"/>
      <c r="W245" s="102"/>
      <c r="X245" s="41"/>
      <c r="Y245" s="41"/>
      <c r="Z245" s="41"/>
      <c r="AA245" s="42"/>
      <c r="AB245" s="98"/>
      <c r="AC245" s="108" t="s">
        <v>132</v>
      </c>
      <c r="AD245" s="108" t="s">
        <v>133</v>
      </c>
      <c r="AE245" s="97"/>
      <c r="AF245" s="102"/>
      <c r="AG245" s="41"/>
      <c r="AH245" s="41"/>
      <c r="AI245" s="41"/>
      <c r="AJ245" s="41"/>
      <c r="AK245" s="41"/>
      <c r="AL245" s="41"/>
      <c r="AM245" s="114"/>
    </row>
    <row r="246" spans="1:39" ht="15.75">
      <c r="A246" s="99"/>
      <c r="B246" s="115" t="s">
        <v>124</v>
      </c>
      <c r="C246" s="110" t="s">
        <v>3</v>
      </c>
      <c r="D246" s="113"/>
      <c r="E246" s="113"/>
      <c r="F246" s="113"/>
      <c r="G246" s="65"/>
      <c r="H246" s="117"/>
      <c r="I246" s="117"/>
      <c r="J246" s="117"/>
      <c r="K246" s="117"/>
      <c r="L246" s="117"/>
      <c r="M246" s="117"/>
      <c r="N246" s="117"/>
      <c r="O246" s="117"/>
      <c r="P246" s="117"/>
      <c r="Q246" s="118"/>
      <c r="R246" s="118"/>
      <c r="S246" s="118"/>
      <c r="T246" s="118"/>
      <c r="U246" s="118"/>
      <c r="V246" s="118"/>
      <c r="W246" s="118"/>
      <c r="X246" s="41"/>
      <c r="Y246" s="41"/>
      <c r="Z246" s="41"/>
      <c r="AA246" s="42"/>
      <c r="AB246" s="98"/>
      <c r="AC246" s="107" t="s">
        <v>134</v>
      </c>
      <c r="AD246" s="107" t="s">
        <v>135</v>
      </c>
      <c r="AE246" s="118"/>
      <c r="AF246" s="118"/>
      <c r="AG246" s="41"/>
      <c r="AH246" s="41"/>
      <c r="AI246" s="41"/>
      <c r="AJ246" s="41"/>
      <c r="AK246" s="41"/>
      <c r="AL246" s="41"/>
      <c r="AM246" s="42"/>
    </row>
    <row r="247" spans="1:39" ht="15.75">
      <c r="A247" s="99"/>
      <c r="B247" s="115" t="s">
        <v>125</v>
      </c>
      <c r="C247" s="112" t="s">
        <v>4</v>
      </c>
      <c r="D247" s="65"/>
      <c r="E247" s="65"/>
      <c r="F247" s="65"/>
      <c r="G247" s="65"/>
      <c r="H247" s="65"/>
      <c r="I247" s="65"/>
      <c r="J247" s="65"/>
      <c r="K247" s="120"/>
      <c r="L247" s="65"/>
      <c r="M247" s="65"/>
      <c r="N247" s="65"/>
      <c r="O247" s="65"/>
      <c r="P247" s="65"/>
      <c r="Q247" s="121"/>
      <c r="R247" s="121"/>
      <c r="S247" s="121"/>
      <c r="T247" s="121"/>
      <c r="U247" s="97"/>
      <c r="V247" s="97"/>
      <c r="W247" s="97"/>
      <c r="X247" s="41"/>
      <c r="Y247" s="41"/>
      <c r="Z247" s="41"/>
      <c r="AA247" s="42"/>
      <c r="AB247" s="98"/>
      <c r="AC247" s="108" t="s">
        <v>118</v>
      </c>
      <c r="AD247" s="122" t="s">
        <v>136</v>
      </c>
      <c r="AE247" s="97"/>
      <c r="AF247" s="97"/>
      <c r="AG247" s="41"/>
      <c r="AH247" s="41"/>
      <c r="AI247" s="41"/>
      <c r="AJ247" s="41"/>
      <c r="AK247" s="41"/>
      <c r="AL247" s="41"/>
      <c r="AM247" s="42"/>
    </row>
    <row r="248" spans="1:39" ht="15.75">
      <c r="A248" s="99"/>
      <c r="B248" s="45"/>
      <c r="C248" s="65"/>
      <c r="D248" s="65"/>
      <c r="E248" s="65"/>
      <c r="F248" s="65"/>
      <c r="G248" s="65"/>
      <c r="H248" s="47"/>
      <c r="I248" s="47"/>
      <c r="J248" s="47"/>
      <c r="K248" s="47"/>
      <c r="L248" s="47"/>
      <c r="M248" s="47"/>
      <c r="N248" s="47"/>
      <c r="O248" s="47"/>
      <c r="P248" s="47"/>
      <c r="Q248" s="97"/>
      <c r="R248" s="97"/>
      <c r="S248" s="97"/>
      <c r="T248" s="97"/>
      <c r="U248" s="97"/>
      <c r="V248" s="97"/>
      <c r="W248" s="97"/>
      <c r="X248" s="41"/>
      <c r="Y248" s="41"/>
      <c r="Z248" s="41"/>
      <c r="AA248" s="42"/>
      <c r="AB248" s="98"/>
      <c r="AC248" s="108" t="s">
        <v>137</v>
      </c>
      <c r="AD248" s="108" t="s">
        <v>138</v>
      </c>
      <c r="AE248" s="97"/>
      <c r="AF248" s="97"/>
      <c r="AG248" s="41"/>
      <c r="AH248" s="41"/>
      <c r="AI248" s="41"/>
      <c r="AJ248" s="41"/>
      <c r="AK248" s="41"/>
      <c r="AL248" s="41"/>
      <c r="AM248" s="42"/>
    </row>
    <row r="249" spans="1:39" ht="15.75">
      <c r="A249" s="99"/>
      <c r="B249" s="144"/>
      <c r="C249" s="45"/>
      <c r="D249" s="65"/>
      <c r="E249" s="65"/>
      <c r="F249" s="65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97"/>
      <c r="R249" s="97"/>
      <c r="S249" s="97"/>
      <c r="T249" s="102"/>
      <c r="U249" s="102"/>
      <c r="V249" s="102"/>
      <c r="W249" s="102"/>
      <c r="X249" s="41"/>
      <c r="Y249" s="41"/>
      <c r="Z249" s="41"/>
      <c r="AA249" s="42"/>
      <c r="AB249" s="98"/>
      <c r="AC249" s="108" t="s">
        <v>139</v>
      </c>
      <c r="AD249" s="108" t="s">
        <v>140</v>
      </c>
      <c r="AE249" s="97"/>
      <c r="AF249" s="102"/>
      <c r="AG249" s="41"/>
      <c r="AH249" s="41"/>
      <c r="AI249" s="41"/>
      <c r="AJ249" s="41"/>
      <c r="AK249" s="41"/>
      <c r="AL249" s="41"/>
      <c r="AM249" s="42"/>
    </row>
    <row r="250" spans="1:39" ht="15.75">
      <c r="A250" s="99"/>
      <c r="B250" s="65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65"/>
      <c r="N250" s="65"/>
      <c r="O250" s="65"/>
      <c r="P250" s="65"/>
      <c r="Q250" s="121"/>
      <c r="R250" s="121"/>
      <c r="S250" s="121"/>
      <c r="T250" s="102"/>
      <c r="U250" s="102"/>
      <c r="V250" s="102"/>
      <c r="W250" s="102"/>
      <c r="X250" s="41"/>
      <c r="Y250" s="41"/>
      <c r="Z250" s="41"/>
      <c r="AA250" s="42"/>
      <c r="AB250" s="98"/>
      <c r="AC250" s="107" t="s">
        <v>141</v>
      </c>
      <c r="AD250" s="107" t="s">
        <v>142</v>
      </c>
      <c r="AE250" s="97"/>
      <c r="AF250" s="102"/>
      <c r="AG250" s="41"/>
      <c r="AH250" s="41"/>
      <c r="AI250" s="41"/>
      <c r="AJ250" s="41"/>
      <c r="AK250" s="41"/>
      <c r="AL250" s="41"/>
      <c r="AM250" s="42"/>
    </row>
    <row r="251" spans="1:39" ht="15.75">
      <c r="A251" s="99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97"/>
      <c r="R251" s="97"/>
      <c r="S251" s="97"/>
      <c r="T251" s="102"/>
      <c r="U251" s="102"/>
      <c r="V251" s="102"/>
      <c r="W251" s="102"/>
      <c r="X251" s="41"/>
      <c r="Y251" s="41"/>
      <c r="Z251" s="41"/>
      <c r="AA251" s="42"/>
      <c r="AB251" s="98"/>
      <c r="AC251" s="123"/>
      <c r="AD251" s="107" t="s">
        <v>162</v>
      </c>
      <c r="AF251" s="102"/>
      <c r="AG251" s="41"/>
      <c r="AH251" s="41"/>
      <c r="AI251" s="41"/>
      <c r="AJ251" s="41"/>
      <c r="AK251" s="41"/>
      <c r="AL251" s="41"/>
      <c r="AM251" s="42"/>
    </row>
    <row r="252" spans="1:39" ht="15" thickBot="1">
      <c r="A252" s="124"/>
      <c r="B252" s="125"/>
      <c r="C252" s="125"/>
      <c r="D252" s="125"/>
      <c r="E252" s="126"/>
      <c r="F252" s="126"/>
      <c r="G252" s="126"/>
      <c r="H252" s="126"/>
      <c r="I252" s="126"/>
      <c r="J252" s="126"/>
      <c r="K252" s="125"/>
      <c r="L252" s="125"/>
      <c r="M252" s="125"/>
      <c r="N252" s="125"/>
      <c r="O252" s="125"/>
      <c r="P252" s="125"/>
      <c r="Q252" s="125"/>
      <c r="R252" s="125"/>
      <c r="S252" s="125"/>
      <c r="T252" s="127"/>
      <c r="U252" s="128"/>
      <c r="V252" s="128"/>
      <c r="W252" s="128"/>
      <c r="X252" s="128"/>
      <c r="Y252" s="128"/>
      <c r="Z252" s="128"/>
      <c r="AA252" s="129"/>
      <c r="AB252" s="428" t="s">
        <v>181</v>
      </c>
      <c r="AC252" s="429"/>
      <c r="AD252" s="429"/>
      <c r="AE252" s="429"/>
      <c r="AF252" s="429"/>
      <c r="AG252" s="429"/>
      <c r="AH252" s="429"/>
      <c r="AI252" s="429"/>
      <c r="AJ252" s="429"/>
      <c r="AK252" s="429"/>
      <c r="AL252" s="429"/>
      <c r="AM252" s="430"/>
    </row>
    <row r="253" ht="0.75" customHeight="1"/>
    <row r="254" ht="18" customHeight="1" hidden="1"/>
    <row r="255" ht="18" customHeight="1" hidden="1"/>
    <row r="256" ht="18" customHeight="1" hidden="1"/>
    <row r="257" ht="18" customHeight="1" hidden="1"/>
    <row r="258" ht="18" customHeight="1" hidden="1"/>
    <row r="259" ht="18" customHeight="1" hidden="1"/>
    <row r="260" ht="18" customHeight="1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8" customHeight="1" hidden="1"/>
    <row r="269" ht="18" customHeight="1" hidden="1"/>
    <row r="270" ht="18" customHeight="1" hidden="1"/>
    <row r="271" ht="18" customHeight="1" hidden="1"/>
    <row r="272" ht="18" customHeight="1" hidden="1"/>
    <row r="273" ht="18" customHeight="1" hidden="1"/>
    <row r="274" ht="18" customHeight="1" hidden="1"/>
    <row r="275" ht="18" customHeight="1" hidden="1"/>
    <row r="276" ht="18" customHeight="1" hidden="1"/>
    <row r="277" ht="17.25" customHeight="1" hidden="1"/>
    <row r="278" ht="18" customHeight="1" hidden="1"/>
    <row r="279" ht="18" customHeight="1" hidden="1"/>
  </sheetData>
  <sheetProtection/>
  <mergeCells count="862">
    <mergeCell ref="T187:W187"/>
    <mergeCell ref="X187:AA187"/>
    <mergeCell ref="D203:AA204"/>
    <mergeCell ref="AB203:AM203"/>
    <mergeCell ref="AB204:AM204"/>
    <mergeCell ref="AJ188:AM188"/>
    <mergeCell ref="G189:K189"/>
    <mergeCell ref="L189:O189"/>
    <mergeCell ref="P189:S189"/>
    <mergeCell ref="L187:O187"/>
    <mergeCell ref="X188:AA188"/>
    <mergeCell ref="AJ189:AM189"/>
    <mergeCell ref="T188:W188"/>
    <mergeCell ref="A204:C204"/>
    <mergeCell ref="AJ190:AM190"/>
    <mergeCell ref="G190:K190"/>
    <mergeCell ref="L190:O190"/>
    <mergeCell ref="P190:S190"/>
    <mergeCell ref="T190:W190"/>
    <mergeCell ref="X190:AA190"/>
    <mergeCell ref="AB202:AM202"/>
    <mergeCell ref="T189:W189"/>
    <mergeCell ref="X189:AA189"/>
    <mergeCell ref="AB189:AE189"/>
    <mergeCell ref="AF189:AI189"/>
    <mergeCell ref="AB187:AE187"/>
    <mergeCell ref="AB188:AE188"/>
    <mergeCell ref="AF188:AI188"/>
    <mergeCell ref="D188:F190"/>
    <mergeCell ref="G188:K188"/>
    <mergeCell ref="L188:O188"/>
    <mergeCell ref="P188:S188"/>
    <mergeCell ref="AB190:AE190"/>
    <mergeCell ref="AF190:AI190"/>
    <mergeCell ref="P187:S187"/>
    <mergeCell ref="K186:K187"/>
    <mergeCell ref="D186:D187"/>
    <mergeCell ref="E186:E187"/>
    <mergeCell ref="F186:F187"/>
    <mergeCell ref="G186:G187"/>
    <mergeCell ref="H186:H187"/>
    <mergeCell ref="I186:I187"/>
    <mergeCell ref="J186:J187"/>
    <mergeCell ref="AM184:AM185"/>
    <mergeCell ref="AF187:AI187"/>
    <mergeCell ref="AJ187:AM187"/>
    <mergeCell ref="AG184:AG185"/>
    <mergeCell ref="AH184:AH185"/>
    <mergeCell ref="AI184:AI185"/>
    <mergeCell ref="AJ184:AJ185"/>
    <mergeCell ref="AF184:AF185"/>
    <mergeCell ref="AK184:AK185"/>
    <mergeCell ref="AL184:AL185"/>
    <mergeCell ref="AC184:AC185"/>
    <mergeCell ref="AD184:AD185"/>
    <mergeCell ref="AB183:AE183"/>
    <mergeCell ref="AF183:AI183"/>
    <mergeCell ref="T183:W183"/>
    <mergeCell ref="X183:AA183"/>
    <mergeCell ref="AA184:AA185"/>
    <mergeCell ref="AB184:AB185"/>
    <mergeCell ref="W184:W185"/>
    <mergeCell ref="X184:X185"/>
    <mergeCell ref="AJ183:AM183"/>
    <mergeCell ref="L184:L185"/>
    <mergeCell ref="M184:M185"/>
    <mergeCell ref="N184:N185"/>
    <mergeCell ref="O184:O185"/>
    <mergeCell ref="P184:P185"/>
    <mergeCell ref="Q184:Q185"/>
    <mergeCell ref="AE184:AE185"/>
    <mergeCell ref="S184:S185"/>
    <mergeCell ref="T184:T185"/>
    <mergeCell ref="U184:U185"/>
    <mergeCell ref="V184:V185"/>
    <mergeCell ref="AJ182:AM182"/>
    <mergeCell ref="D183:D185"/>
    <mergeCell ref="E183:E185"/>
    <mergeCell ref="F183:F185"/>
    <mergeCell ref="G183:G185"/>
    <mergeCell ref="Y184:Y185"/>
    <mergeCell ref="Z184:Z185"/>
    <mergeCell ref="H183:H185"/>
    <mergeCell ref="I183:I185"/>
    <mergeCell ref="L182:O182"/>
    <mergeCell ref="R184:R185"/>
    <mergeCell ref="D181:D182"/>
    <mergeCell ref="E181:E182"/>
    <mergeCell ref="F181:F182"/>
    <mergeCell ref="G181:G182"/>
    <mergeCell ref="P182:S182"/>
    <mergeCell ref="J183:J185"/>
    <mergeCell ref="K183:K185"/>
    <mergeCell ref="L183:O183"/>
    <mergeCell ref="P183:S183"/>
    <mergeCell ref="AB182:AE182"/>
    <mergeCell ref="AF182:AI182"/>
    <mergeCell ref="T182:W182"/>
    <mergeCell ref="X182:AA182"/>
    <mergeCell ref="AL165:AL166"/>
    <mergeCell ref="AE165:AE166"/>
    <mergeCell ref="AF165:AF166"/>
    <mergeCell ref="H181:H182"/>
    <mergeCell ref="I181:I182"/>
    <mergeCell ref="J181:J182"/>
    <mergeCell ref="K181:K182"/>
    <mergeCell ref="H167:K167"/>
    <mergeCell ref="L167:AM167"/>
    <mergeCell ref="AB252:AM252"/>
    <mergeCell ref="A152:C152"/>
    <mergeCell ref="D152:AA153"/>
    <mergeCell ref="AB152:AM152"/>
    <mergeCell ref="A153:C153"/>
    <mergeCell ref="AB153:AM153"/>
    <mergeCell ref="U165:U166"/>
    <mergeCell ref="V165:V166"/>
    <mergeCell ref="W165:W166"/>
    <mergeCell ref="X165:X166"/>
    <mergeCell ref="T238:W238"/>
    <mergeCell ref="D238:F240"/>
    <mergeCell ref="G238:K238"/>
    <mergeCell ref="L238:O238"/>
    <mergeCell ref="P238:S238"/>
    <mergeCell ref="AJ240:AM240"/>
    <mergeCell ref="T239:W239"/>
    <mergeCell ref="X239:AA239"/>
    <mergeCell ref="AB239:AE239"/>
    <mergeCell ref="AF239:AI239"/>
    <mergeCell ref="AJ239:AM239"/>
    <mergeCell ref="T240:W240"/>
    <mergeCell ref="X240:AA240"/>
    <mergeCell ref="AB240:AE240"/>
    <mergeCell ref="AF240:AI240"/>
    <mergeCell ref="G240:K240"/>
    <mergeCell ref="L240:O240"/>
    <mergeCell ref="P240:S240"/>
    <mergeCell ref="G239:K239"/>
    <mergeCell ref="L239:O239"/>
    <mergeCell ref="P239:S239"/>
    <mergeCell ref="AM234:AM235"/>
    <mergeCell ref="AF234:AF235"/>
    <mergeCell ref="AG234:AG235"/>
    <mergeCell ref="AH234:AH235"/>
    <mergeCell ref="AJ237:AM237"/>
    <mergeCell ref="X238:AA238"/>
    <mergeCell ref="AB238:AE238"/>
    <mergeCell ref="AF238:AI238"/>
    <mergeCell ref="AJ238:AM238"/>
    <mergeCell ref="X237:AA237"/>
    <mergeCell ref="AB237:AE237"/>
    <mergeCell ref="AF237:AI237"/>
    <mergeCell ref="AJ234:AJ235"/>
    <mergeCell ref="Y234:Y235"/>
    <mergeCell ref="Z234:Z235"/>
    <mergeCell ref="AA234:AA235"/>
    <mergeCell ref="AE234:AE235"/>
    <mergeCell ref="AI234:AI235"/>
    <mergeCell ref="P237:S237"/>
    <mergeCell ref="K233:K235"/>
    <mergeCell ref="T237:W237"/>
    <mergeCell ref="T233:W233"/>
    <mergeCell ref="R234:R235"/>
    <mergeCell ref="S234:S235"/>
    <mergeCell ref="T234:T235"/>
    <mergeCell ref="X233:AA233"/>
    <mergeCell ref="AB233:AE233"/>
    <mergeCell ref="AL234:AL235"/>
    <mergeCell ref="AK234:AK235"/>
    <mergeCell ref="AB234:AB235"/>
    <mergeCell ref="AC234:AC235"/>
    <mergeCell ref="AD234:AD235"/>
    <mergeCell ref="AF233:AI233"/>
    <mergeCell ref="AJ233:AM233"/>
    <mergeCell ref="X234:X235"/>
    <mergeCell ref="U234:U235"/>
    <mergeCell ref="V234:V235"/>
    <mergeCell ref="W234:W235"/>
    <mergeCell ref="L233:O233"/>
    <mergeCell ref="P233:S233"/>
    <mergeCell ref="L234:L235"/>
    <mergeCell ref="M234:M235"/>
    <mergeCell ref="N234:N235"/>
    <mergeCell ref="O234:O235"/>
    <mergeCell ref="P234:P235"/>
    <mergeCell ref="Q234:Q235"/>
    <mergeCell ref="I233:I235"/>
    <mergeCell ref="H236:H237"/>
    <mergeCell ref="I236:I237"/>
    <mergeCell ref="J233:J235"/>
    <mergeCell ref="G233:G235"/>
    <mergeCell ref="H233:H235"/>
    <mergeCell ref="J236:J237"/>
    <mergeCell ref="K236:K237"/>
    <mergeCell ref="L237:O237"/>
    <mergeCell ref="D236:D237"/>
    <mergeCell ref="E236:E237"/>
    <mergeCell ref="F236:F237"/>
    <mergeCell ref="G236:G237"/>
    <mergeCell ref="A233:C240"/>
    <mergeCell ref="D233:D235"/>
    <mergeCell ref="E233:E235"/>
    <mergeCell ref="F233:F235"/>
    <mergeCell ref="B217:C217"/>
    <mergeCell ref="D217:E217"/>
    <mergeCell ref="AB232:AE232"/>
    <mergeCell ref="P232:S232"/>
    <mergeCell ref="T232:W232"/>
    <mergeCell ref="X232:AA232"/>
    <mergeCell ref="B231:C232"/>
    <mergeCell ref="D231:D232"/>
    <mergeCell ref="E231:E232"/>
    <mergeCell ref="AJ232:AM232"/>
    <mergeCell ref="P165:P166"/>
    <mergeCell ref="Q165:Q166"/>
    <mergeCell ref="AM165:AM166"/>
    <mergeCell ref="AM215:AM216"/>
    <mergeCell ref="L214:AM214"/>
    <mergeCell ref="L215:L216"/>
    <mergeCell ref="AI165:AI166"/>
    <mergeCell ref="AJ165:AJ166"/>
    <mergeCell ref="AK165:AK166"/>
    <mergeCell ref="AH215:AH216"/>
    <mergeCell ref="F231:F232"/>
    <mergeCell ref="G231:G232"/>
    <mergeCell ref="H231:H232"/>
    <mergeCell ref="I231:I232"/>
    <mergeCell ref="J231:J232"/>
    <mergeCell ref="L232:O232"/>
    <mergeCell ref="AF232:AI232"/>
    <mergeCell ref="K231:K232"/>
    <mergeCell ref="Z215:Z216"/>
    <mergeCell ref="H217:K217"/>
    <mergeCell ref="L217:AM217"/>
    <mergeCell ref="AI215:AI216"/>
    <mergeCell ref="AJ215:AJ216"/>
    <mergeCell ref="AK215:AK216"/>
    <mergeCell ref="AL215:AL216"/>
    <mergeCell ref="AE215:AE216"/>
    <mergeCell ref="AF215:AF216"/>
    <mergeCell ref="AG215:AG216"/>
    <mergeCell ref="U215:U216"/>
    <mergeCell ref="V215:V216"/>
    <mergeCell ref="AJ213:AM213"/>
    <mergeCell ref="AA215:AA216"/>
    <mergeCell ref="AB215:AB216"/>
    <mergeCell ref="AC215:AC216"/>
    <mergeCell ref="AD215:AD216"/>
    <mergeCell ref="W215:W216"/>
    <mergeCell ref="X215:X216"/>
    <mergeCell ref="Y215:Y216"/>
    <mergeCell ref="R215:R216"/>
    <mergeCell ref="L213:O213"/>
    <mergeCell ref="P213:S213"/>
    <mergeCell ref="M215:M216"/>
    <mergeCell ref="N215:N216"/>
    <mergeCell ref="L212:AM212"/>
    <mergeCell ref="AB213:AE213"/>
    <mergeCell ref="AF213:AI213"/>
    <mergeCell ref="S215:S216"/>
    <mergeCell ref="T215:T216"/>
    <mergeCell ref="T213:W213"/>
    <mergeCell ref="X213:AA213"/>
    <mergeCell ref="I214:I216"/>
    <mergeCell ref="G213:G216"/>
    <mergeCell ref="H213:K213"/>
    <mergeCell ref="J214:J216"/>
    <mergeCell ref="K214:K216"/>
    <mergeCell ref="O215:O216"/>
    <mergeCell ref="P215:P216"/>
    <mergeCell ref="Q215:Q216"/>
    <mergeCell ref="A208:C208"/>
    <mergeCell ref="AB208:AM208"/>
    <mergeCell ref="D162:F163"/>
    <mergeCell ref="G162:K162"/>
    <mergeCell ref="L162:AM162"/>
    <mergeCell ref="G163:G166"/>
    <mergeCell ref="H163:K163"/>
    <mergeCell ref="L164:AM164"/>
    <mergeCell ref="L165:L166"/>
    <mergeCell ref="R165:R166"/>
    <mergeCell ref="AB206:AM206"/>
    <mergeCell ref="A207:C207"/>
    <mergeCell ref="AB207:AM207"/>
    <mergeCell ref="S165:S166"/>
    <mergeCell ref="T165:T166"/>
    <mergeCell ref="Y165:Y166"/>
    <mergeCell ref="M165:M166"/>
    <mergeCell ref="N165:N166"/>
    <mergeCell ref="O165:O166"/>
    <mergeCell ref="D167:E167"/>
    <mergeCell ref="X163:AA163"/>
    <mergeCell ref="AB163:AE163"/>
    <mergeCell ref="AF163:AI163"/>
    <mergeCell ref="AB155:AM155"/>
    <mergeCell ref="AB156:AM156"/>
    <mergeCell ref="AB157:AM157"/>
    <mergeCell ref="AJ163:AM163"/>
    <mergeCell ref="AB158:AM158"/>
    <mergeCell ref="AB160:AM160"/>
    <mergeCell ref="AJ72:AM72"/>
    <mergeCell ref="AB72:AE72"/>
    <mergeCell ref="X72:AA72"/>
    <mergeCell ref="B62:C62"/>
    <mergeCell ref="B63:C63"/>
    <mergeCell ref="I71:I72"/>
    <mergeCell ref="J71:J72"/>
    <mergeCell ref="B64:C64"/>
    <mergeCell ref="B65:C65"/>
    <mergeCell ref="B66:C66"/>
    <mergeCell ref="AF24:AI24"/>
    <mergeCell ref="A45:C45"/>
    <mergeCell ref="A49:C49"/>
    <mergeCell ref="AF72:AI72"/>
    <mergeCell ref="G56:G59"/>
    <mergeCell ref="H56:K56"/>
    <mergeCell ref="K57:K59"/>
    <mergeCell ref="I57:I59"/>
    <mergeCell ref="J57:J59"/>
    <mergeCell ref="AB24:AE24"/>
    <mergeCell ref="T32:W32"/>
    <mergeCell ref="F28:F29"/>
    <mergeCell ref="D45:AA46"/>
    <mergeCell ref="X29:AA29"/>
    <mergeCell ref="P32:S32"/>
    <mergeCell ref="G30:K30"/>
    <mergeCell ref="X31:AA31"/>
    <mergeCell ref="G23:G24"/>
    <mergeCell ref="H57:H59"/>
    <mergeCell ref="G32:K32"/>
    <mergeCell ref="B61:C61"/>
    <mergeCell ref="D57:D59"/>
    <mergeCell ref="H23:H24"/>
    <mergeCell ref="G31:K31"/>
    <mergeCell ref="D25:D27"/>
    <mergeCell ref="A53:C53"/>
    <mergeCell ref="G55:K55"/>
    <mergeCell ref="J73:J75"/>
    <mergeCell ref="B23:C24"/>
    <mergeCell ref="A50:C50"/>
    <mergeCell ref="B55:C59"/>
    <mergeCell ref="A25:C32"/>
    <mergeCell ref="A55:A59"/>
    <mergeCell ref="A51:C51"/>
    <mergeCell ref="A46:C46"/>
    <mergeCell ref="A48:C48"/>
    <mergeCell ref="F76:F77"/>
    <mergeCell ref="D76:D77"/>
    <mergeCell ref="B68:C68"/>
    <mergeCell ref="A73:C80"/>
    <mergeCell ref="A93:C93"/>
    <mergeCell ref="D71:D72"/>
    <mergeCell ref="B71:C72"/>
    <mergeCell ref="D78:F80"/>
    <mergeCell ref="E76:E77"/>
    <mergeCell ref="F71:F72"/>
    <mergeCell ref="B17:C17"/>
    <mergeCell ref="B18:C18"/>
    <mergeCell ref="B19:C19"/>
    <mergeCell ref="B20:C20"/>
    <mergeCell ref="A96:C96"/>
    <mergeCell ref="A98:C98"/>
    <mergeCell ref="A94:C94"/>
    <mergeCell ref="B67:C67"/>
    <mergeCell ref="B69:C69"/>
    <mergeCell ref="B22:C22"/>
    <mergeCell ref="A97:C97"/>
    <mergeCell ref="B103:C107"/>
    <mergeCell ref="G104:G107"/>
    <mergeCell ref="T163:W163"/>
    <mergeCell ref="F135:F136"/>
    <mergeCell ref="B130:C131"/>
    <mergeCell ref="G135:G136"/>
    <mergeCell ref="G137:K137"/>
    <mergeCell ref="L163:O163"/>
    <mergeCell ref="A99:C99"/>
    <mergeCell ref="A156:C156"/>
    <mergeCell ref="I130:I131"/>
    <mergeCell ref="J130:J131"/>
    <mergeCell ref="A160:C160"/>
    <mergeCell ref="B108:C108"/>
    <mergeCell ref="I164:I166"/>
    <mergeCell ref="G132:G134"/>
    <mergeCell ref="J164:J166"/>
    <mergeCell ref="A155:C155"/>
    <mergeCell ref="E132:E134"/>
    <mergeCell ref="P163:S163"/>
    <mergeCell ref="D164:D166"/>
    <mergeCell ref="E164:E166"/>
    <mergeCell ref="F164:F166"/>
    <mergeCell ref="H164:H166"/>
    <mergeCell ref="AH165:AH166"/>
    <mergeCell ref="AA165:AA166"/>
    <mergeCell ref="AB165:AB166"/>
    <mergeCell ref="AC165:AC166"/>
    <mergeCell ref="AD165:AD166"/>
    <mergeCell ref="K164:K166"/>
    <mergeCell ref="Z165:Z166"/>
    <mergeCell ref="AG165:AG166"/>
    <mergeCell ref="A210:C210"/>
    <mergeCell ref="AB210:AM210"/>
    <mergeCell ref="A212:A216"/>
    <mergeCell ref="B212:C216"/>
    <mergeCell ref="D212:F213"/>
    <mergeCell ref="G212:K212"/>
    <mergeCell ref="D214:D216"/>
    <mergeCell ref="E214:E216"/>
    <mergeCell ref="F214:F216"/>
    <mergeCell ref="H214:H216"/>
    <mergeCell ref="A132:C139"/>
    <mergeCell ref="B181:C182"/>
    <mergeCell ref="A203:C203"/>
    <mergeCell ref="B162:C166"/>
    <mergeCell ref="B167:C167"/>
    <mergeCell ref="A162:A166"/>
    <mergeCell ref="A183:C190"/>
    <mergeCell ref="A206:C206"/>
    <mergeCell ref="A157:C157"/>
    <mergeCell ref="A158:C158"/>
    <mergeCell ref="D137:F139"/>
    <mergeCell ref="G139:K139"/>
    <mergeCell ref="AB138:AE138"/>
    <mergeCell ref="AB137:AE137"/>
    <mergeCell ref="AB139:AE139"/>
    <mergeCell ref="AB151:AM151"/>
    <mergeCell ref="AF139:AI139"/>
    <mergeCell ref="P139:S139"/>
    <mergeCell ref="L139:O139"/>
    <mergeCell ref="D135:D136"/>
    <mergeCell ref="E135:E136"/>
    <mergeCell ref="L132:O132"/>
    <mergeCell ref="P132:S132"/>
    <mergeCell ref="N133:N134"/>
    <mergeCell ref="O133:O134"/>
    <mergeCell ref="L136:O136"/>
    <mergeCell ref="P136:S136"/>
    <mergeCell ref="G138:K138"/>
    <mergeCell ref="J135:J136"/>
    <mergeCell ref="H135:H136"/>
    <mergeCell ref="L104:O104"/>
    <mergeCell ref="G79:K79"/>
    <mergeCell ref="AB96:AM96"/>
    <mergeCell ref="AJ132:AM132"/>
    <mergeCell ref="T132:W132"/>
    <mergeCell ref="H130:H131"/>
    <mergeCell ref="J76:J77"/>
    <mergeCell ref="L78:O78"/>
    <mergeCell ref="L79:O79"/>
    <mergeCell ref="I73:I75"/>
    <mergeCell ref="H76:H77"/>
    <mergeCell ref="I76:I77"/>
    <mergeCell ref="K76:K77"/>
    <mergeCell ref="E57:E59"/>
    <mergeCell ref="D60:E60"/>
    <mergeCell ref="AE74:AE75"/>
    <mergeCell ref="R58:R59"/>
    <mergeCell ref="F73:F75"/>
    <mergeCell ref="D73:D75"/>
    <mergeCell ref="E71:E72"/>
    <mergeCell ref="F57:F59"/>
    <mergeCell ref="R74:R75"/>
    <mergeCell ref="T72:W72"/>
    <mergeCell ref="AF77:AI77"/>
    <mergeCell ref="Y74:Y75"/>
    <mergeCell ref="AB74:AB75"/>
    <mergeCell ref="AC74:AC75"/>
    <mergeCell ref="X77:AA77"/>
    <mergeCell ref="X79:AA79"/>
    <mergeCell ref="AB77:AE77"/>
    <mergeCell ref="X78:AA78"/>
    <mergeCell ref="L55:AM55"/>
    <mergeCell ref="X32:AA32"/>
    <mergeCell ref="AF56:AI56"/>
    <mergeCell ref="AB56:AE56"/>
    <mergeCell ref="AM58:AM59"/>
    <mergeCell ref="P56:S56"/>
    <mergeCell ref="AI58:AI59"/>
    <mergeCell ref="X58:X59"/>
    <mergeCell ref="AH58:AH59"/>
    <mergeCell ref="AL58:AL59"/>
    <mergeCell ref="D11:F12"/>
    <mergeCell ref="AB93:AM93"/>
    <mergeCell ref="L77:O77"/>
    <mergeCell ref="P77:S77"/>
    <mergeCell ref="G73:G75"/>
    <mergeCell ref="T74:T75"/>
    <mergeCell ref="H73:H75"/>
    <mergeCell ref="AB73:AE73"/>
    <mergeCell ref="T30:W30"/>
    <mergeCell ref="X30:AA30"/>
    <mergeCell ref="AB1:AM1"/>
    <mergeCell ref="AB5:AM5"/>
    <mergeCell ref="AB9:AM9"/>
    <mergeCell ref="AB4:AM4"/>
    <mergeCell ref="AB7:AM7"/>
    <mergeCell ref="AB6:AM6"/>
    <mergeCell ref="AB2:AM2"/>
    <mergeCell ref="G12:G15"/>
    <mergeCell ref="H12:K12"/>
    <mergeCell ref="L14:L15"/>
    <mergeCell ref="M14:M15"/>
    <mergeCell ref="N14:N15"/>
    <mergeCell ref="O14:O15"/>
    <mergeCell ref="D30:F32"/>
    <mergeCell ref="H25:H27"/>
    <mergeCell ref="L56:O56"/>
    <mergeCell ref="J25:J27"/>
    <mergeCell ref="B60:C60"/>
    <mergeCell ref="D23:D24"/>
    <mergeCell ref="E23:E24"/>
    <mergeCell ref="D55:F56"/>
    <mergeCell ref="L58:L59"/>
    <mergeCell ref="L30:O30"/>
    <mergeCell ref="AB12:AE12"/>
    <mergeCell ref="B16:C16"/>
    <mergeCell ref="D16:E16"/>
    <mergeCell ref="E28:E29"/>
    <mergeCell ref="D28:D29"/>
    <mergeCell ref="B21:C21"/>
    <mergeCell ref="L26:L27"/>
    <mergeCell ref="X12:AA12"/>
    <mergeCell ref="D13:D15"/>
    <mergeCell ref="E13:E15"/>
    <mergeCell ref="W58:W59"/>
    <mergeCell ref="AD58:AD59"/>
    <mergeCell ref="Z58:Z59"/>
    <mergeCell ref="Y58:Y59"/>
    <mergeCell ref="AB53:AM53"/>
    <mergeCell ref="S58:S59"/>
    <mergeCell ref="T58:T59"/>
    <mergeCell ref="X56:AA56"/>
    <mergeCell ref="T56:W56"/>
    <mergeCell ref="AE58:AE59"/>
    <mergeCell ref="AF58:AF59"/>
    <mergeCell ref="AC58:AC59"/>
    <mergeCell ref="AJ56:AM56"/>
    <mergeCell ref="L57:AM57"/>
    <mergeCell ref="W14:W15"/>
    <mergeCell ref="A1:C1"/>
    <mergeCell ref="A4:C4"/>
    <mergeCell ref="A2:C2"/>
    <mergeCell ref="A6:C6"/>
    <mergeCell ref="A9:C9"/>
    <mergeCell ref="D1:AA2"/>
    <mergeCell ref="L12:O12"/>
    <mergeCell ref="P12:S12"/>
    <mergeCell ref="S14:S15"/>
    <mergeCell ref="T14:T15"/>
    <mergeCell ref="U14:U15"/>
    <mergeCell ref="V14:V15"/>
    <mergeCell ref="G11:K11"/>
    <mergeCell ref="T12:W12"/>
    <mergeCell ref="P14:P15"/>
    <mergeCell ref="AJ24:AM24"/>
    <mergeCell ref="H16:K16"/>
    <mergeCell ref="L16:AM16"/>
    <mergeCell ref="A5:C5"/>
    <mergeCell ref="A7:C7"/>
    <mergeCell ref="Q14:Q15"/>
    <mergeCell ref="A11:A15"/>
    <mergeCell ref="B11:C15"/>
    <mergeCell ref="F13:F15"/>
    <mergeCell ref="L11:AM11"/>
    <mergeCell ref="H13:H15"/>
    <mergeCell ref="I13:I15"/>
    <mergeCell ref="J13:J15"/>
    <mergeCell ref="K13:K15"/>
    <mergeCell ref="T31:W31"/>
    <mergeCell ref="L31:O31"/>
    <mergeCell ref="P25:S25"/>
    <mergeCell ref="T25:W25"/>
    <mergeCell ref="R14:R15"/>
    <mergeCell ref="L25:O25"/>
    <mergeCell ref="AF12:AI12"/>
    <mergeCell ref="AJ12:AM12"/>
    <mergeCell ref="L13:AM13"/>
    <mergeCell ref="AC14:AC15"/>
    <mergeCell ref="AD14:AD15"/>
    <mergeCell ref="X14:X15"/>
    <mergeCell ref="AE14:AE15"/>
    <mergeCell ref="AF14:AF15"/>
    <mergeCell ref="AA14:AA15"/>
    <mergeCell ref="AB14:AB15"/>
    <mergeCell ref="Y14:Y15"/>
    <mergeCell ref="Z14:Z15"/>
    <mergeCell ref="AK14:AK15"/>
    <mergeCell ref="AL14:AL15"/>
    <mergeCell ref="AM14:AM15"/>
    <mergeCell ref="AG14:AG15"/>
    <mergeCell ref="AH14:AH15"/>
    <mergeCell ref="AI14:AI15"/>
    <mergeCell ref="AJ14:AJ15"/>
    <mergeCell ref="T24:W24"/>
    <mergeCell ref="I23:I24"/>
    <mergeCell ref="F25:F27"/>
    <mergeCell ref="J23:J24"/>
    <mergeCell ref="K23:K24"/>
    <mergeCell ref="K25:K27"/>
    <mergeCell ref="I25:I27"/>
    <mergeCell ref="F23:F24"/>
    <mergeCell ref="R26:R27"/>
    <mergeCell ref="L24:O24"/>
    <mergeCell ref="AB25:AE25"/>
    <mergeCell ref="AF25:AI25"/>
    <mergeCell ref="AF26:AF27"/>
    <mergeCell ref="AG26:AG27"/>
    <mergeCell ref="AC26:AC27"/>
    <mergeCell ref="AD26:AD27"/>
    <mergeCell ref="AE26:AE27"/>
    <mergeCell ref="P24:S24"/>
    <mergeCell ref="AJ25:AM25"/>
    <mergeCell ref="Z26:Z27"/>
    <mergeCell ref="AA26:AA27"/>
    <mergeCell ref="AB26:AB27"/>
    <mergeCell ref="AJ26:AJ27"/>
    <mergeCell ref="AK26:AK27"/>
    <mergeCell ref="AM26:AM27"/>
    <mergeCell ref="X25:AA25"/>
    <mergeCell ref="S26:S27"/>
    <mergeCell ref="X26:X27"/>
    <mergeCell ref="Y26:Y27"/>
    <mergeCell ref="P31:S31"/>
    <mergeCell ref="V26:V27"/>
    <mergeCell ref="T26:T27"/>
    <mergeCell ref="T29:W29"/>
    <mergeCell ref="U26:U27"/>
    <mergeCell ref="W26:W27"/>
    <mergeCell ref="P26:P27"/>
    <mergeCell ref="P30:S30"/>
    <mergeCell ref="M26:M27"/>
    <mergeCell ref="Q26:Q27"/>
    <mergeCell ref="L29:O29"/>
    <mergeCell ref="N26:N27"/>
    <mergeCell ref="P29:S29"/>
    <mergeCell ref="E25:E27"/>
    <mergeCell ref="I28:I29"/>
    <mergeCell ref="J28:J29"/>
    <mergeCell ref="K28:K29"/>
    <mergeCell ref="G28:G29"/>
    <mergeCell ref="H28:H29"/>
    <mergeCell ref="G25:G27"/>
    <mergeCell ref="O26:O27"/>
    <mergeCell ref="AB58:AB59"/>
    <mergeCell ref="U58:U59"/>
    <mergeCell ref="AJ58:AJ59"/>
    <mergeCell ref="AA58:AA59"/>
    <mergeCell ref="Q58:Q59"/>
    <mergeCell ref="P58:P59"/>
    <mergeCell ref="V58:V59"/>
    <mergeCell ref="O58:O59"/>
    <mergeCell ref="L32:O32"/>
    <mergeCell ref="H60:K60"/>
    <mergeCell ref="L60:AM60"/>
    <mergeCell ref="AG58:AG59"/>
    <mergeCell ref="AK74:AK75"/>
    <mergeCell ref="AA74:AA75"/>
    <mergeCell ref="N74:N75"/>
    <mergeCell ref="O74:O75"/>
    <mergeCell ref="L72:O72"/>
    <mergeCell ref="P72:S72"/>
    <mergeCell ref="L73:O73"/>
    <mergeCell ref="G71:G72"/>
    <mergeCell ref="H71:H72"/>
    <mergeCell ref="K71:K72"/>
    <mergeCell ref="L74:L75"/>
    <mergeCell ref="Q74:Q75"/>
    <mergeCell ref="AL74:AL75"/>
    <mergeCell ref="AF74:AF75"/>
    <mergeCell ref="AJ74:AJ75"/>
    <mergeCell ref="M58:M59"/>
    <mergeCell ref="N58:N59"/>
    <mergeCell ref="M74:M75"/>
    <mergeCell ref="T73:W73"/>
    <mergeCell ref="U74:U75"/>
    <mergeCell ref="W74:W75"/>
    <mergeCell ref="AK58:AK59"/>
    <mergeCell ref="AF73:AI73"/>
    <mergeCell ref="AG74:AG75"/>
    <mergeCell ref="AH74:AH75"/>
    <mergeCell ref="X73:AA73"/>
    <mergeCell ref="P74:P75"/>
    <mergeCell ref="S74:S75"/>
    <mergeCell ref="AD74:AD75"/>
    <mergeCell ref="Z74:Z75"/>
    <mergeCell ref="X74:X75"/>
    <mergeCell ref="E73:E75"/>
    <mergeCell ref="P73:S73"/>
    <mergeCell ref="K73:K75"/>
    <mergeCell ref="L80:O80"/>
    <mergeCell ref="P80:S80"/>
    <mergeCell ref="V74:V75"/>
    <mergeCell ref="T77:W77"/>
    <mergeCell ref="G80:K80"/>
    <mergeCell ref="G76:G77"/>
    <mergeCell ref="G78:K78"/>
    <mergeCell ref="L103:AM103"/>
    <mergeCell ref="AJ78:AM78"/>
    <mergeCell ref="P78:S78"/>
    <mergeCell ref="T78:W78"/>
    <mergeCell ref="S106:S107"/>
    <mergeCell ref="T104:W104"/>
    <mergeCell ref="R106:R107"/>
    <mergeCell ref="AF106:AF107"/>
    <mergeCell ref="AF80:AI80"/>
    <mergeCell ref="AJ104:AM104"/>
    <mergeCell ref="AF78:AI78"/>
    <mergeCell ref="AB80:AE80"/>
    <mergeCell ref="T80:W80"/>
    <mergeCell ref="X80:AA80"/>
    <mergeCell ref="AB78:AE78"/>
    <mergeCell ref="T79:W79"/>
    <mergeCell ref="X104:AA104"/>
    <mergeCell ref="AB104:AE104"/>
    <mergeCell ref="X106:X107"/>
    <mergeCell ref="AE106:AE107"/>
    <mergeCell ref="L105:AM105"/>
    <mergeCell ref="AF79:AI79"/>
    <mergeCell ref="P79:S79"/>
    <mergeCell ref="P104:S104"/>
    <mergeCell ref="AI106:AI107"/>
    <mergeCell ref="T106:T107"/>
    <mergeCell ref="A101:C101"/>
    <mergeCell ref="H104:K104"/>
    <mergeCell ref="K105:K107"/>
    <mergeCell ref="D105:D107"/>
    <mergeCell ref="A103:A107"/>
    <mergeCell ref="L131:O131"/>
    <mergeCell ref="G130:G131"/>
    <mergeCell ref="H108:K108"/>
    <mergeCell ref="F130:F131"/>
    <mergeCell ref="E105:E107"/>
    <mergeCell ref="V106:V107"/>
    <mergeCell ref="W106:W107"/>
    <mergeCell ref="L108:AM108"/>
    <mergeCell ref="Z106:Z107"/>
    <mergeCell ref="AC106:AC107"/>
    <mergeCell ref="P106:P107"/>
    <mergeCell ref="AD106:AD107"/>
    <mergeCell ref="AB106:AB107"/>
    <mergeCell ref="M133:M134"/>
    <mergeCell ref="AF131:AI131"/>
    <mergeCell ref="AJ131:AM131"/>
    <mergeCell ref="X133:X134"/>
    <mergeCell ref="AE133:AE134"/>
    <mergeCell ref="X132:AA132"/>
    <mergeCell ref="AB133:AB134"/>
    <mergeCell ref="AB131:AE131"/>
    <mergeCell ref="X131:AA131"/>
    <mergeCell ref="AF132:AI132"/>
    <mergeCell ref="AL133:AL134"/>
    <mergeCell ref="AG133:AG134"/>
    <mergeCell ref="AH133:AH134"/>
    <mergeCell ref="AJ133:AJ134"/>
    <mergeCell ref="AK133:AK134"/>
    <mergeCell ref="AJ138:AM138"/>
    <mergeCell ref="AJ136:AM136"/>
    <mergeCell ref="AF133:AF134"/>
    <mergeCell ref="AF136:AI136"/>
    <mergeCell ref="AJ137:AM137"/>
    <mergeCell ref="AM133:AM134"/>
    <mergeCell ref="AB132:AE132"/>
    <mergeCell ref="K130:K131"/>
    <mergeCell ref="K132:K134"/>
    <mergeCell ref="K135:K136"/>
    <mergeCell ref="P137:S137"/>
    <mergeCell ref="T136:W136"/>
    <mergeCell ref="X137:AA137"/>
    <mergeCell ref="R133:R134"/>
    <mergeCell ref="S133:S134"/>
    <mergeCell ref="L133:L134"/>
    <mergeCell ref="AI133:AI134"/>
    <mergeCell ref="AF138:AI138"/>
    <mergeCell ref="X138:AA138"/>
    <mergeCell ref="Z133:Z134"/>
    <mergeCell ref="AC133:AC134"/>
    <mergeCell ref="X136:AA136"/>
    <mergeCell ref="AB136:AE136"/>
    <mergeCell ref="Y133:Y134"/>
    <mergeCell ref="P131:S131"/>
    <mergeCell ref="AA133:AA134"/>
    <mergeCell ref="P138:S138"/>
    <mergeCell ref="T138:W138"/>
    <mergeCell ref="T131:W131"/>
    <mergeCell ref="P133:P134"/>
    <mergeCell ref="Q133:Q134"/>
    <mergeCell ref="W133:W134"/>
    <mergeCell ref="AF137:AI137"/>
    <mergeCell ref="I135:I136"/>
    <mergeCell ref="T137:W137"/>
    <mergeCell ref="AD133:AD134"/>
    <mergeCell ref="T139:W139"/>
    <mergeCell ref="X139:AA139"/>
    <mergeCell ref="T133:T134"/>
    <mergeCell ref="L138:O138"/>
    <mergeCell ref="L137:O137"/>
    <mergeCell ref="F132:F134"/>
    <mergeCell ref="H132:H134"/>
    <mergeCell ref="I105:I107"/>
    <mergeCell ref="F105:F107"/>
    <mergeCell ref="J105:J107"/>
    <mergeCell ref="AJ139:AM139"/>
    <mergeCell ref="I132:I134"/>
    <mergeCell ref="J132:J134"/>
    <mergeCell ref="U133:U134"/>
    <mergeCell ref="V133:V134"/>
    <mergeCell ref="AB48:AM48"/>
    <mergeCell ref="AB97:AM97"/>
    <mergeCell ref="AB50:AM50"/>
    <mergeCell ref="AB79:AE79"/>
    <mergeCell ref="AJ77:AM77"/>
    <mergeCell ref="AJ79:AM79"/>
    <mergeCell ref="AJ80:AM80"/>
    <mergeCell ref="AI74:AI75"/>
    <mergeCell ref="AM74:AM75"/>
    <mergeCell ref="AJ73:AM73"/>
    <mergeCell ref="D132:D134"/>
    <mergeCell ref="D130:D131"/>
    <mergeCell ref="D108:E108"/>
    <mergeCell ref="E130:E131"/>
    <mergeCell ref="AB49:AM49"/>
    <mergeCell ref="AB51:AM51"/>
    <mergeCell ref="M106:M107"/>
    <mergeCell ref="Q106:Q107"/>
    <mergeCell ref="N106:N107"/>
    <mergeCell ref="O106:O107"/>
    <mergeCell ref="AA106:AA107"/>
    <mergeCell ref="D103:F104"/>
    <mergeCell ref="AB92:AM92"/>
    <mergeCell ref="AK106:AK107"/>
    <mergeCell ref="AL106:AL107"/>
    <mergeCell ref="AM106:AM107"/>
    <mergeCell ref="G103:K103"/>
    <mergeCell ref="H105:H107"/>
    <mergeCell ref="L106:L107"/>
    <mergeCell ref="Y106:Y107"/>
    <mergeCell ref="AH106:AH107"/>
    <mergeCell ref="AF104:AI104"/>
    <mergeCell ref="AB98:AM98"/>
    <mergeCell ref="AB94:AM94"/>
    <mergeCell ref="AB101:AM101"/>
    <mergeCell ref="D93:AA94"/>
    <mergeCell ref="AB99:AM99"/>
    <mergeCell ref="AG106:AG107"/>
    <mergeCell ref="AJ106:AJ107"/>
    <mergeCell ref="U106:U107"/>
    <mergeCell ref="AB46:AM46"/>
    <mergeCell ref="AJ30:AM30"/>
    <mergeCell ref="AF30:AI30"/>
    <mergeCell ref="AF31:AI31"/>
    <mergeCell ref="AJ31:AM31"/>
    <mergeCell ref="AB32:AE32"/>
    <mergeCell ref="AF32:AI32"/>
    <mergeCell ref="AJ32:AM32"/>
    <mergeCell ref="AB45:AM45"/>
    <mergeCell ref="AB44:AM44"/>
    <mergeCell ref="AF29:AI29"/>
    <mergeCell ref="AB31:AE31"/>
    <mergeCell ref="AJ29:AM29"/>
    <mergeCell ref="AI26:AI27"/>
    <mergeCell ref="AB29:AE29"/>
    <mergeCell ref="AB30:AE30"/>
    <mergeCell ref="AL26:AL27"/>
    <mergeCell ref="AH26:AH2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53" r:id="rId4"/>
  <rowBreaks count="5" manualBreakCount="5">
    <brk id="44" max="38" man="1"/>
    <brk id="92" max="38" man="1"/>
    <brk id="151" max="38" man="1"/>
    <brk id="202" max="38" man="1"/>
    <brk id="252" max="3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view="pageBreakPreview" zoomScaleSheetLayoutView="100" zoomScalePageLayoutView="0" workbookViewId="0" topLeftCell="A1">
      <selection activeCell="B132" sqref="B132"/>
    </sheetView>
  </sheetViews>
  <sheetFormatPr defaultColWidth="9.00390625" defaultRowHeight="12.75"/>
  <cols>
    <col min="1" max="1" width="4.875" style="186" customWidth="1"/>
    <col min="2" max="2" width="53.625" style="186" customWidth="1"/>
    <col min="3" max="6" width="11.75390625" style="192" customWidth="1"/>
    <col min="7" max="7" width="11.75390625" style="193" customWidth="1"/>
    <col min="8" max="8" width="22.75390625" style="186" customWidth="1"/>
    <col min="9" max="9" width="25.375" style="186" customWidth="1"/>
    <col min="10" max="10" width="17.625" style="186" customWidth="1"/>
    <col min="11" max="16384" width="9.125" style="186" customWidth="1"/>
  </cols>
  <sheetData>
    <row r="1" spans="1:8" ht="18" customHeight="1">
      <c r="A1" s="182"/>
      <c r="B1" s="144" t="s">
        <v>166</v>
      </c>
      <c r="C1" s="183" t="s">
        <v>187</v>
      </c>
      <c r="D1" s="183"/>
      <c r="E1" s="113"/>
      <c r="F1" s="113"/>
      <c r="G1" s="184"/>
      <c r="H1" s="185"/>
    </row>
    <row r="2" spans="1:12" ht="18" customHeight="1">
      <c r="A2" s="182"/>
      <c r="B2" s="45" t="s">
        <v>363</v>
      </c>
      <c r="C2" s="46" t="s">
        <v>364</v>
      </c>
      <c r="D2" s="40"/>
      <c r="E2" s="40"/>
      <c r="F2" s="40"/>
      <c r="G2" s="185"/>
      <c r="H2" s="40"/>
      <c r="K2" s="187"/>
      <c r="L2" s="188"/>
    </row>
    <row r="3" spans="1:12" ht="18" customHeight="1">
      <c r="A3" s="182"/>
      <c r="B3" s="45" t="s">
        <v>169</v>
      </c>
      <c r="C3" s="46" t="s">
        <v>365</v>
      </c>
      <c r="D3" s="43"/>
      <c r="E3" s="43"/>
      <c r="F3" s="43"/>
      <c r="G3" s="185"/>
      <c r="H3" s="47"/>
      <c r="K3" s="187"/>
      <c r="L3" s="188"/>
    </row>
    <row r="4" spans="1:12" ht="18" customHeight="1">
      <c r="A4" s="182"/>
      <c r="B4" s="45" t="s">
        <v>168</v>
      </c>
      <c r="C4" s="46" t="s">
        <v>184</v>
      </c>
      <c r="D4" s="43"/>
      <c r="E4" s="45"/>
      <c r="F4" s="45"/>
      <c r="G4" s="185"/>
      <c r="H4" s="47"/>
      <c r="K4" s="187"/>
      <c r="L4" s="188"/>
    </row>
    <row r="5" spans="1:12" ht="18" customHeight="1">
      <c r="A5" s="182"/>
      <c r="B5" s="45" t="s">
        <v>103</v>
      </c>
      <c r="C5" s="46" t="s">
        <v>189</v>
      </c>
      <c r="D5" s="45"/>
      <c r="E5" s="45"/>
      <c r="F5" s="45"/>
      <c r="G5" s="185"/>
      <c r="H5" s="47"/>
      <c r="K5" s="187"/>
      <c r="L5" s="188"/>
    </row>
    <row r="6" spans="1:12" ht="18" customHeight="1">
      <c r="A6" s="182"/>
      <c r="B6" s="45" t="s">
        <v>105</v>
      </c>
      <c r="C6" s="46" t="s">
        <v>64</v>
      </c>
      <c r="D6" s="45"/>
      <c r="E6" s="45"/>
      <c r="F6" s="45"/>
      <c r="G6" s="185"/>
      <c r="H6" s="47"/>
      <c r="K6" s="187"/>
      <c r="L6" s="188"/>
    </row>
    <row r="7" spans="1:12" ht="18" customHeight="1">
      <c r="A7" s="182"/>
      <c r="B7" s="45"/>
      <c r="C7" s="46" t="s">
        <v>65</v>
      </c>
      <c r="D7" s="45"/>
      <c r="E7" s="45"/>
      <c r="F7" s="45"/>
      <c r="G7" s="185"/>
      <c r="H7" s="47"/>
      <c r="K7" s="187"/>
      <c r="L7" s="188"/>
    </row>
    <row r="8" spans="1:12" ht="18" customHeight="1">
      <c r="A8" s="182"/>
      <c r="B8" s="144" t="s">
        <v>5</v>
      </c>
      <c r="C8" s="189" t="s">
        <v>397</v>
      </c>
      <c r="D8" s="183"/>
      <c r="E8" s="113"/>
      <c r="F8" s="113"/>
      <c r="G8" s="184"/>
      <c r="H8" s="185"/>
      <c r="K8" s="187"/>
      <c r="L8" s="188"/>
    </row>
    <row r="9" spans="1:12" ht="18" customHeight="1">
      <c r="A9" s="182"/>
      <c r="B9" s="144" t="s">
        <v>170</v>
      </c>
      <c r="C9" s="183" t="s">
        <v>385</v>
      </c>
      <c r="D9" s="183"/>
      <c r="E9" s="113"/>
      <c r="F9" s="113"/>
      <c r="G9" s="184"/>
      <c r="H9" s="185"/>
      <c r="K9" s="187"/>
      <c r="L9" s="188"/>
    </row>
    <row r="10" spans="1:12" ht="15.75">
      <c r="A10" s="182"/>
      <c r="B10" s="182"/>
      <c r="C10" s="190"/>
      <c r="D10" s="370" t="s">
        <v>398</v>
      </c>
      <c r="E10" s="190"/>
      <c r="F10" s="190"/>
      <c r="G10" s="191"/>
      <c r="H10" s="185"/>
      <c r="K10" s="187"/>
      <c r="L10" s="188"/>
    </row>
    <row r="11" spans="2:12" ht="15.75">
      <c r="B11" s="186" t="s">
        <v>97</v>
      </c>
      <c r="K11" s="187"/>
      <c r="L11" s="188"/>
    </row>
    <row r="12" spans="1:12" ht="15.75">
      <c r="A12" s="194" t="s">
        <v>6</v>
      </c>
      <c r="B12" s="194" t="s">
        <v>7</v>
      </c>
      <c r="C12" s="195" t="s">
        <v>8</v>
      </c>
      <c r="D12" s="195" t="s">
        <v>399</v>
      </c>
      <c r="E12" s="195" t="s">
        <v>9</v>
      </c>
      <c r="F12" s="195" t="s">
        <v>10</v>
      </c>
      <c r="G12" s="195" t="s">
        <v>11</v>
      </c>
      <c r="H12" s="196" t="s">
        <v>12</v>
      </c>
      <c r="I12" s="290" t="s">
        <v>71</v>
      </c>
      <c r="J12" s="290" t="s">
        <v>72</v>
      </c>
      <c r="K12" s="187"/>
      <c r="L12" s="188"/>
    </row>
    <row r="13" spans="1:12" ht="18">
      <c r="A13" s="197" t="s">
        <v>121</v>
      </c>
      <c r="B13" s="283" t="s">
        <v>68</v>
      </c>
      <c r="C13" s="141">
        <v>2</v>
      </c>
      <c r="D13" s="284"/>
      <c r="E13" s="73"/>
      <c r="F13" s="73"/>
      <c r="G13" s="73">
        <v>2</v>
      </c>
      <c r="H13" s="199"/>
      <c r="I13" s="199"/>
      <c r="J13" s="199"/>
      <c r="K13" s="187"/>
      <c r="L13" s="188"/>
    </row>
    <row r="14" spans="1:12" ht="15.75">
      <c r="A14" s="197" t="s">
        <v>122</v>
      </c>
      <c r="B14" s="285" t="s">
        <v>234</v>
      </c>
      <c r="C14" s="73">
        <v>1</v>
      </c>
      <c r="D14" s="73"/>
      <c r="E14" s="73">
        <v>1</v>
      </c>
      <c r="F14" s="73"/>
      <c r="G14" s="73">
        <v>3</v>
      </c>
      <c r="H14" s="199"/>
      <c r="I14" s="199"/>
      <c r="J14" s="199"/>
      <c r="K14" s="187"/>
      <c r="L14" s="188"/>
    </row>
    <row r="15" spans="1:12" ht="15.75">
      <c r="A15" s="197" t="s">
        <v>123</v>
      </c>
      <c r="B15" s="283" t="s">
        <v>231</v>
      </c>
      <c r="C15" s="297">
        <v>2</v>
      </c>
      <c r="D15" s="73">
        <v>2</v>
      </c>
      <c r="E15" s="73"/>
      <c r="F15" s="73"/>
      <c r="G15" s="73">
        <v>5</v>
      </c>
      <c r="H15" s="199"/>
      <c r="I15" s="199"/>
      <c r="J15" s="199"/>
      <c r="K15" s="187"/>
      <c r="L15" s="188"/>
    </row>
    <row r="16" spans="1:12" ht="15.75">
      <c r="A16" s="197" t="s">
        <v>124</v>
      </c>
      <c r="B16" s="283" t="s">
        <v>206</v>
      </c>
      <c r="C16" s="73">
        <v>2</v>
      </c>
      <c r="D16" s="256">
        <v>1</v>
      </c>
      <c r="E16" s="73"/>
      <c r="F16" s="73"/>
      <c r="G16" s="73">
        <v>3</v>
      </c>
      <c r="H16" s="199"/>
      <c r="I16" s="199"/>
      <c r="J16" s="199"/>
      <c r="K16" s="187"/>
      <c r="L16" s="188"/>
    </row>
    <row r="17" spans="1:12" ht="15.75">
      <c r="A17" s="197" t="s">
        <v>125</v>
      </c>
      <c r="B17" s="283" t="s">
        <v>203</v>
      </c>
      <c r="C17" s="73">
        <v>2</v>
      </c>
      <c r="D17" s="73"/>
      <c r="E17" s="73">
        <v>1</v>
      </c>
      <c r="F17" s="73"/>
      <c r="G17" s="73">
        <v>3</v>
      </c>
      <c r="H17" s="199"/>
      <c r="I17" s="199"/>
      <c r="J17" s="199"/>
      <c r="K17" s="187"/>
      <c r="L17" s="188"/>
    </row>
    <row r="18" spans="1:12" ht="15.75">
      <c r="A18" s="197" t="s">
        <v>146</v>
      </c>
      <c r="B18" s="303" t="s">
        <v>77</v>
      </c>
      <c r="C18" s="73">
        <v>1</v>
      </c>
      <c r="D18" s="73"/>
      <c r="E18" s="73"/>
      <c r="F18" s="73"/>
      <c r="G18" s="73">
        <v>1</v>
      </c>
      <c r="H18" s="199"/>
      <c r="I18" s="199"/>
      <c r="J18" s="199"/>
      <c r="K18" s="187"/>
      <c r="L18" s="188"/>
    </row>
    <row r="19" spans="1:12" ht="15.75">
      <c r="A19" s="197" t="s">
        <v>147</v>
      </c>
      <c r="B19" s="283" t="s">
        <v>78</v>
      </c>
      <c r="C19" s="138">
        <v>2</v>
      </c>
      <c r="D19" s="159">
        <v>1</v>
      </c>
      <c r="E19" s="159">
        <v>1</v>
      </c>
      <c r="F19" s="73"/>
      <c r="G19" s="73">
        <v>4</v>
      </c>
      <c r="H19" s="199"/>
      <c r="I19" s="199"/>
      <c r="J19" s="199"/>
      <c r="K19" s="187"/>
      <c r="L19" s="188"/>
    </row>
    <row r="20" spans="1:12" ht="15.75">
      <c r="A20" s="197" t="s">
        <v>148</v>
      </c>
      <c r="B20" s="351" t="s">
        <v>80</v>
      </c>
      <c r="C20" s="73">
        <v>1</v>
      </c>
      <c r="D20" s="73"/>
      <c r="E20" s="73"/>
      <c r="F20" s="73"/>
      <c r="G20" s="73">
        <v>2</v>
      </c>
      <c r="H20" s="199"/>
      <c r="I20" s="199"/>
      <c r="J20" s="199"/>
      <c r="K20" s="187"/>
      <c r="L20" s="188"/>
    </row>
    <row r="21" spans="1:12" ht="15.75">
      <c r="A21" s="197" t="s">
        <v>149</v>
      </c>
      <c r="B21" s="303" t="s">
        <v>193</v>
      </c>
      <c r="C21" s="73">
        <v>2</v>
      </c>
      <c r="D21" s="73"/>
      <c r="E21" s="73"/>
      <c r="F21" s="73"/>
      <c r="G21" s="73">
        <v>3</v>
      </c>
      <c r="H21" s="199"/>
      <c r="I21" s="199"/>
      <c r="J21" s="199"/>
      <c r="K21" s="187"/>
      <c r="L21" s="188"/>
    </row>
    <row r="22" spans="1:12" ht="15.75">
      <c r="A22" s="197" t="s">
        <v>150</v>
      </c>
      <c r="B22" s="313" t="s">
        <v>75</v>
      </c>
      <c r="C22" s="297">
        <v>2</v>
      </c>
      <c r="D22" s="73"/>
      <c r="E22" s="73"/>
      <c r="F22" s="73">
        <v>2</v>
      </c>
      <c r="G22" s="73">
        <v>4</v>
      </c>
      <c r="H22" s="199"/>
      <c r="I22" s="199"/>
      <c r="J22" s="199"/>
      <c r="K22" s="187"/>
      <c r="L22" s="188"/>
    </row>
    <row r="23" spans="1:10" ht="15.75">
      <c r="A23" s="194"/>
      <c r="B23" s="200" t="s">
        <v>13</v>
      </c>
      <c r="C23" s="195">
        <f>SUM(C13:C22)</f>
        <v>17</v>
      </c>
      <c r="D23" s="195">
        <f>SUM(D13:D22)</f>
        <v>4</v>
      </c>
      <c r="E23" s="195">
        <f>SUM(E13:E22)</f>
        <v>3</v>
      </c>
      <c r="F23" s="195">
        <f>SUM(F13:F22)</f>
        <v>2</v>
      </c>
      <c r="G23" s="195">
        <f>SUM(G13:G22)</f>
        <v>30</v>
      </c>
      <c r="H23" s="199"/>
      <c r="I23" s="199"/>
      <c r="J23" s="199"/>
    </row>
    <row r="24" spans="1:10" ht="15.75">
      <c r="A24" s="194"/>
      <c r="B24" s="194"/>
      <c r="C24" s="558">
        <f>SUM(C23:F23)</f>
        <v>26</v>
      </c>
      <c r="D24" s="558"/>
      <c r="E24" s="558"/>
      <c r="F24" s="558"/>
      <c r="G24" s="195"/>
      <c r="H24" s="199"/>
      <c r="I24" s="199"/>
      <c r="J24" s="199"/>
    </row>
    <row r="25" spans="1:10" ht="15.75">
      <c r="A25" s="194" t="s">
        <v>6</v>
      </c>
      <c r="B25" s="194" t="s">
        <v>14</v>
      </c>
      <c r="C25" s="195" t="s">
        <v>8</v>
      </c>
      <c r="D25" s="195" t="s">
        <v>399</v>
      </c>
      <c r="E25" s="195" t="s">
        <v>9</v>
      </c>
      <c r="F25" s="195" t="s">
        <v>10</v>
      </c>
      <c r="G25" s="195" t="s">
        <v>11</v>
      </c>
      <c r="H25" s="199"/>
      <c r="I25" s="199"/>
      <c r="J25" s="199"/>
    </row>
    <row r="26" spans="1:10" ht="18">
      <c r="A26" s="197" t="s">
        <v>121</v>
      </c>
      <c r="B26" s="283" t="s">
        <v>68</v>
      </c>
      <c r="C26" s="256">
        <v>1</v>
      </c>
      <c r="D26" s="73"/>
      <c r="E26" s="73"/>
      <c r="F26" s="73"/>
      <c r="G26" s="73">
        <v>2</v>
      </c>
      <c r="H26" s="199"/>
      <c r="I26" s="199"/>
      <c r="J26" s="199"/>
    </row>
    <row r="27" spans="1:10" ht="15.75">
      <c r="A27" s="369" t="s">
        <v>122</v>
      </c>
      <c r="B27" s="335" t="s">
        <v>387</v>
      </c>
      <c r="C27" s="256">
        <v>1</v>
      </c>
      <c r="D27" s="73"/>
      <c r="E27" s="73"/>
      <c r="F27" s="73"/>
      <c r="G27" s="73">
        <v>1</v>
      </c>
      <c r="H27" s="199"/>
      <c r="I27" s="199"/>
      <c r="J27" s="199"/>
    </row>
    <row r="28" spans="1:10" ht="15.75">
      <c r="A28" s="369" t="s">
        <v>123</v>
      </c>
      <c r="B28" s="283" t="s">
        <v>231</v>
      </c>
      <c r="C28" s="297">
        <v>1</v>
      </c>
      <c r="D28" s="73">
        <v>1</v>
      </c>
      <c r="E28" s="73"/>
      <c r="F28" s="73"/>
      <c r="G28" s="73">
        <v>5</v>
      </c>
      <c r="H28" s="199"/>
      <c r="I28" s="199"/>
      <c r="J28" s="199"/>
    </row>
    <row r="29" spans="1:10" ht="15.75">
      <c r="A29" s="369" t="s">
        <v>124</v>
      </c>
      <c r="B29" s="283" t="s">
        <v>205</v>
      </c>
      <c r="C29" s="73">
        <v>2</v>
      </c>
      <c r="D29" s="73">
        <v>1</v>
      </c>
      <c r="E29" s="73">
        <v>1</v>
      </c>
      <c r="F29" s="73"/>
      <c r="G29" s="73">
        <v>4</v>
      </c>
      <c r="H29" s="199"/>
      <c r="I29" s="199"/>
      <c r="J29" s="199"/>
    </row>
    <row r="30" spans="1:10" ht="15.75">
      <c r="A30" s="369" t="s">
        <v>125</v>
      </c>
      <c r="B30" s="283" t="s">
        <v>206</v>
      </c>
      <c r="C30" s="297">
        <v>2</v>
      </c>
      <c r="D30" s="73">
        <v>1</v>
      </c>
      <c r="E30" s="73">
        <v>2</v>
      </c>
      <c r="F30" s="73"/>
      <c r="G30" s="73">
        <v>6</v>
      </c>
      <c r="H30" s="199"/>
      <c r="I30" s="199"/>
      <c r="J30" s="199"/>
    </row>
    <row r="31" spans="1:10" ht="15.75">
      <c r="A31" s="369" t="s">
        <v>146</v>
      </c>
      <c r="B31" s="352" t="s">
        <v>79</v>
      </c>
      <c r="C31" s="73">
        <v>2</v>
      </c>
      <c r="D31" s="73">
        <v>1</v>
      </c>
      <c r="E31" s="73"/>
      <c r="F31" s="73"/>
      <c r="G31" s="73">
        <v>4</v>
      </c>
      <c r="H31" s="199"/>
      <c r="I31" s="199"/>
      <c r="J31" s="199"/>
    </row>
    <row r="32" spans="1:10" ht="15.75">
      <c r="A32" s="369" t="s">
        <v>147</v>
      </c>
      <c r="B32" s="351" t="s">
        <v>80</v>
      </c>
      <c r="C32" s="298">
        <v>1</v>
      </c>
      <c r="D32" s="73"/>
      <c r="E32" s="73">
        <v>2</v>
      </c>
      <c r="F32" s="73"/>
      <c r="G32" s="73">
        <v>4</v>
      </c>
      <c r="H32" s="199"/>
      <c r="I32" s="199"/>
      <c r="J32" s="199"/>
    </row>
    <row r="33" spans="1:10" ht="15.75">
      <c r="A33" s="369" t="s">
        <v>148</v>
      </c>
      <c r="B33" s="313" t="s">
        <v>193</v>
      </c>
      <c r="C33" s="263"/>
      <c r="D33" s="263"/>
      <c r="E33" s="256">
        <v>2</v>
      </c>
      <c r="F33" s="73"/>
      <c r="G33" s="73">
        <v>2</v>
      </c>
      <c r="H33" s="199"/>
      <c r="I33" s="199"/>
      <c r="J33" s="199"/>
    </row>
    <row r="34" spans="1:10" ht="15.75">
      <c r="A34" s="369" t="s">
        <v>149</v>
      </c>
      <c r="B34" s="313" t="s">
        <v>75</v>
      </c>
      <c r="C34" s="73"/>
      <c r="D34" s="73"/>
      <c r="E34" s="73"/>
      <c r="F34" s="73">
        <v>2</v>
      </c>
      <c r="G34" s="73">
        <v>2</v>
      </c>
      <c r="H34" s="199"/>
      <c r="I34" s="199"/>
      <c r="J34" s="199"/>
    </row>
    <row r="35" spans="1:10" ht="15.75">
      <c r="A35" s="197"/>
      <c r="B35" s="325" t="s">
        <v>13</v>
      </c>
      <c r="C35" s="195">
        <f>SUM(C26:C34)</f>
        <v>10</v>
      </c>
      <c r="D35" s="195">
        <f>SUM(D26:D34)</f>
        <v>4</v>
      </c>
      <c r="E35" s="195">
        <f>SUM(E26:E34)</f>
        <v>7</v>
      </c>
      <c r="F35" s="195">
        <f>SUM(F26:F34)</f>
        <v>2</v>
      </c>
      <c r="G35" s="195">
        <f>SUM(G26:G34)</f>
        <v>30</v>
      </c>
      <c r="H35" s="199"/>
      <c r="I35" s="199"/>
      <c r="J35" s="199"/>
    </row>
    <row r="36" spans="1:10" ht="15.75">
      <c r="A36" s="197"/>
      <c r="B36" s="312"/>
      <c r="C36" s="558">
        <f>SUM(C35:F35)</f>
        <v>23</v>
      </c>
      <c r="D36" s="558"/>
      <c r="E36" s="558"/>
      <c r="F36" s="558"/>
      <c r="G36" s="195"/>
      <c r="H36" s="199"/>
      <c r="I36" s="199"/>
      <c r="J36" s="199"/>
    </row>
    <row r="37" spans="1:10" ht="15.75">
      <c r="A37" s="194" t="s">
        <v>6</v>
      </c>
      <c r="B37" s="311" t="s">
        <v>15</v>
      </c>
      <c r="C37" s="195" t="s">
        <v>8</v>
      </c>
      <c r="D37" s="195" t="s">
        <v>399</v>
      </c>
      <c r="E37" s="195" t="s">
        <v>9</v>
      </c>
      <c r="F37" s="195" t="s">
        <v>10</v>
      </c>
      <c r="G37" s="195" t="s">
        <v>11</v>
      </c>
      <c r="H37" s="199"/>
      <c r="I37" s="199"/>
      <c r="J37" s="199"/>
    </row>
    <row r="38" spans="1:10" ht="18">
      <c r="A38" s="197" t="s">
        <v>121</v>
      </c>
      <c r="B38" s="283" t="s">
        <v>67</v>
      </c>
      <c r="C38" s="198"/>
      <c r="D38" s="73"/>
      <c r="E38" s="73">
        <v>2</v>
      </c>
      <c r="F38" s="73"/>
      <c r="G38" s="73">
        <v>2</v>
      </c>
      <c r="H38" s="199"/>
      <c r="I38" s="199"/>
      <c r="J38" s="199"/>
    </row>
    <row r="39" spans="1:10" ht="15.75">
      <c r="A39" s="197" t="s">
        <v>122</v>
      </c>
      <c r="B39" s="283" t="s">
        <v>182</v>
      </c>
      <c r="C39" s="73"/>
      <c r="D39" s="73">
        <v>2</v>
      </c>
      <c r="E39" s="73"/>
      <c r="F39" s="73"/>
      <c r="G39" s="73">
        <v>2</v>
      </c>
      <c r="H39" s="199"/>
      <c r="I39" s="199"/>
      <c r="J39" s="199"/>
    </row>
    <row r="40" spans="1:10" ht="15.75">
      <c r="A40" s="197" t="s">
        <v>123</v>
      </c>
      <c r="B40" s="283" t="s">
        <v>231</v>
      </c>
      <c r="C40" s="73">
        <v>1</v>
      </c>
      <c r="D40" s="73">
        <v>1</v>
      </c>
      <c r="E40" s="73"/>
      <c r="F40" s="73"/>
      <c r="G40" s="73">
        <v>5</v>
      </c>
      <c r="H40" s="199"/>
      <c r="I40" s="199"/>
      <c r="J40" s="199"/>
    </row>
    <row r="41" spans="1:10" ht="15.75">
      <c r="A41" s="197" t="s">
        <v>124</v>
      </c>
      <c r="B41" s="352" t="s">
        <v>79</v>
      </c>
      <c r="C41" s="297">
        <v>2</v>
      </c>
      <c r="D41" s="73">
        <v>1</v>
      </c>
      <c r="E41" s="73">
        <v>2</v>
      </c>
      <c r="F41" s="73"/>
      <c r="G41" s="73">
        <v>6</v>
      </c>
      <c r="H41" s="199"/>
      <c r="I41" s="199"/>
      <c r="J41" s="199"/>
    </row>
    <row r="42" spans="1:10" ht="15.75">
      <c r="A42" s="197" t="s">
        <v>125</v>
      </c>
      <c r="B42" s="352" t="s">
        <v>81</v>
      </c>
      <c r="C42" s="73">
        <v>1</v>
      </c>
      <c r="D42" s="73"/>
      <c r="E42" s="73">
        <v>1</v>
      </c>
      <c r="F42" s="73"/>
      <c r="G42" s="70">
        <v>4</v>
      </c>
      <c r="H42" s="199"/>
      <c r="I42" s="199"/>
      <c r="J42" s="199"/>
    </row>
    <row r="43" spans="1:10" ht="15.75">
      <c r="A43" s="197" t="s">
        <v>146</v>
      </c>
      <c r="B43" s="283" t="s">
        <v>194</v>
      </c>
      <c r="C43" s="73">
        <v>2</v>
      </c>
      <c r="D43" s="73">
        <v>2</v>
      </c>
      <c r="E43" s="73">
        <v>1</v>
      </c>
      <c r="F43" s="73"/>
      <c r="G43" s="73">
        <v>7</v>
      </c>
      <c r="H43" s="199"/>
      <c r="I43" s="199"/>
      <c r="J43" s="199"/>
    </row>
    <row r="44" spans="1:10" ht="15.75">
      <c r="A44" s="197" t="s">
        <v>147</v>
      </c>
      <c r="B44" s="283" t="s">
        <v>200</v>
      </c>
      <c r="C44" s="73">
        <v>1</v>
      </c>
      <c r="D44" s="73">
        <v>1</v>
      </c>
      <c r="E44" s="73"/>
      <c r="F44" s="73"/>
      <c r="G44" s="73">
        <v>4</v>
      </c>
      <c r="H44" s="199"/>
      <c r="I44" s="199"/>
      <c r="J44" s="199"/>
    </row>
    <row r="45" spans="1:10" ht="15.75">
      <c r="A45" s="194"/>
      <c r="B45" s="200" t="s">
        <v>13</v>
      </c>
      <c r="C45" s="195">
        <f>SUM(C38:C44)</f>
        <v>7</v>
      </c>
      <c r="D45" s="195">
        <f>SUM(D38:D44)</f>
        <v>7</v>
      </c>
      <c r="E45" s="195">
        <f>SUM(E38:E44)</f>
        <v>6</v>
      </c>
      <c r="F45" s="195">
        <f>SUM(F38:F44)</f>
        <v>0</v>
      </c>
      <c r="G45" s="195">
        <f>SUM(G38:G44)</f>
        <v>30</v>
      </c>
      <c r="H45" s="199"/>
      <c r="I45" s="199"/>
      <c r="J45" s="199"/>
    </row>
    <row r="46" spans="1:10" ht="15.75">
      <c r="A46" s="194"/>
      <c r="B46" s="194"/>
      <c r="C46" s="558">
        <f>SUM(C45:F45)</f>
        <v>20</v>
      </c>
      <c r="D46" s="558"/>
      <c r="E46" s="558"/>
      <c r="F46" s="558"/>
      <c r="G46" s="195"/>
      <c r="H46" s="199"/>
      <c r="I46" s="199"/>
      <c r="J46" s="199"/>
    </row>
    <row r="47" spans="1:10" ht="15.75">
      <c r="A47" s="194" t="s">
        <v>6</v>
      </c>
      <c r="B47" s="194" t="s">
        <v>16</v>
      </c>
      <c r="C47" s="195" t="s">
        <v>8</v>
      </c>
      <c r="D47" s="195" t="s">
        <v>399</v>
      </c>
      <c r="E47" s="195" t="s">
        <v>9</v>
      </c>
      <c r="F47" s="195" t="s">
        <v>10</v>
      </c>
      <c r="G47" s="195" t="s">
        <v>11</v>
      </c>
      <c r="H47" s="199"/>
      <c r="I47" s="199"/>
      <c r="J47" s="199"/>
    </row>
    <row r="48" spans="1:10" ht="18">
      <c r="A48" s="197" t="s">
        <v>121</v>
      </c>
      <c r="B48" s="285" t="s">
        <v>67</v>
      </c>
      <c r="C48" s="198"/>
      <c r="D48" s="73"/>
      <c r="E48" s="73">
        <v>2</v>
      </c>
      <c r="F48" s="73"/>
      <c r="G48" s="73">
        <v>2</v>
      </c>
      <c r="H48" s="199"/>
      <c r="I48" s="199"/>
      <c r="J48" s="199"/>
    </row>
    <row r="49" spans="1:10" ht="15.75">
      <c r="A49" s="197" t="s">
        <v>122</v>
      </c>
      <c r="B49" s="285" t="s">
        <v>182</v>
      </c>
      <c r="C49" s="73"/>
      <c r="D49" s="73">
        <v>2</v>
      </c>
      <c r="E49" s="73"/>
      <c r="F49" s="73"/>
      <c r="G49" s="73">
        <v>2</v>
      </c>
      <c r="H49" s="199"/>
      <c r="I49" s="199"/>
      <c r="J49" s="199"/>
    </row>
    <row r="50" spans="1:10" ht="15.75">
      <c r="A50" s="197" t="s">
        <v>123</v>
      </c>
      <c r="B50" s="283" t="s">
        <v>204</v>
      </c>
      <c r="C50" s="256">
        <v>1</v>
      </c>
      <c r="D50" s="256">
        <v>1</v>
      </c>
      <c r="E50" s="256">
        <v>1</v>
      </c>
      <c r="F50" s="256"/>
      <c r="G50" s="73">
        <v>3</v>
      </c>
      <c r="H50" s="199"/>
      <c r="I50" s="199"/>
      <c r="J50" s="199"/>
    </row>
    <row r="51" spans="1:10" ht="15.75">
      <c r="A51" s="197" t="s">
        <v>124</v>
      </c>
      <c r="B51" s="283" t="s">
        <v>207</v>
      </c>
      <c r="C51" s="256">
        <v>1</v>
      </c>
      <c r="D51" s="256">
        <v>1</v>
      </c>
      <c r="E51" s="256"/>
      <c r="F51" s="256"/>
      <c r="G51" s="73">
        <v>2</v>
      </c>
      <c r="H51" s="199"/>
      <c r="I51" s="199"/>
      <c r="J51" s="199"/>
    </row>
    <row r="52" spans="1:10" ht="15.75">
      <c r="A52" s="197" t="s">
        <v>125</v>
      </c>
      <c r="B52" s="352" t="s">
        <v>79</v>
      </c>
      <c r="C52" s="73"/>
      <c r="D52" s="73"/>
      <c r="E52" s="73"/>
      <c r="F52" s="73">
        <v>2</v>
      </c>
      <c r="G52" s="73">
        <v>2</v>
      </c>
      <c r="H52" s="199"/>
      <c r="I52" s="199"/>
      <c r="J52" s="199"/>
    </row>
    <row r="53" spans="1:10" ht="15.75">
      <c r="A53" s="197" t="s">
        <v>146</v>
      </c>
      <c r="B53" s="352" t="s">
        <v>82</v>
      </c>
      <c r="C53" s="73">
        <v>2</v>
      </c>
      <c r="D53" s="73">
        <v>1</v>
      </c>
      <c r="E53" s="73">
        <v>1</v>
      </c>
      <c r="F53" s="73"/>
      <c r="G53" s="73">
        <v>3</v>
      </c>
      <c r="H53" s="199"/>
      <c r="I53" s="199"/>
      <c r="J53" s="199"/>
    </row>
    <row r="54" spans="1:10" ht="15.75">
      <c r="A54" s="197" t="s">
        <v>147</v>
      </c>
      <c r="B54" s="283" t="s">
        <v>74</v>
      </c>
      <c r="C54" s="297">
        <v>1</v>
      </c>
      <c r="D54" s="73">
        <v>1</v>
      </c>
      <c r="E54" s="73"/>
      <c r="F54" s="73"/>
      <c r="G54" s="73">
        <v>2</v>
      </c>
      <c r="H54" s="199"/>
      <c r="I54" s="199"/>
      <c r="J54" s="199"/>
    </row>
    <row r="55" spans="1:10" ht="15.75">
      <c r="A55" s="197" t="s">
        <v>148</v>
      </c>
      <c r="B55" s="283" t="s">
        <v>202</v>
      </c>
      <c r="C55" s="297">
        <v>1</v>
      </c>
      <c r="D55" s="73"/>
      <c r="E55" s="73">
        <v>1</v>
      </c>
      <c r="F55" s="73"/>
      <c r="G55" s="73">
        <v>3</v>
      </c>
      <c r="H55" s="199"/>
      <c r="I55" s="199"/>
      <c r="J55" s="199"/>
    </row>
    <row r="56" spans="1:10" ht="15.75">
      <c r="A56" s="197" t="s">
        <v>149</v>
      </c>
      <c r="B56" s="283" t="s">
        <v>212</v>
      </c>
      <c r="C56" s="73">
        <v>1</v>
      </c>
      <c r="D56" s="73"/>
      <c r="E56" s="73">
        <v>2</v>
      </c>
      <c r="F56" s="73"/>
      <c r="G56" s="73">
        <v>3</v>
      </c>
      <c r="H56" s="199"/>
      <c r="I56" s="199"/>
      <c r="J56" s="199"/>
    </row>
    <row r="57" spans="1:10" ht="15.75">
      <c r="A57" s="197" t="s">
        <v>150</v>
      </c>
      <c r="B57" s="352" t="s">
        <v>87</v>
      </c>
      <c r="C57" s="297">
        <v>2</v>
      </c>
      <c r="D57" s="267"/>
      <c r="E57" s="267">
        <v>1</v>
      </c>
      <c r="F57" s="267">
        <v>1</v>
      </c>
      <c r="G57" s="73">
        <v>4</v>
      </c>
      <c r="H57" s="199"/>
      <c r="I57" s="199"/>
      <c r="J57" s="199"/>
    </row>
    <row r="58" spans="1:10" ht="15.75">
      <c r="A58" s="197" t="s">
        <v>172</v>
      </c>
      <c r="B58" s="283" t="s">
        <v>66</v>
      </c>
      <c r="C58" s="285"/>
      <c r="D58" s="267"/>
      <c r="E58" s="267"/>
      <c r="F58" s="267"/>
      <c r="G58" s="73">
        <v>4</v>
      </c>
      <c r="H58" s="199"/>
      <c r="I58" s="199"/>
      <c r="J58" s="199"/>
    </row>
    <row r="59" spans="1:10" ht="15.75">
      <c r="A59" s="197"/>
      <c r="B59" s="325" t="s">
        <v>13</v>
      </c>
      <c r="C59" s="195">
        <f>SUM(C48:C57)</f>
        <v>9</v>
      </c>
      <c r="D59" s="195">
        <f>SUM(D48:D57)</f>
        <v>6</v>
      </c>
      <c r="E59" s="195">
        <f>SUM(E48:E57)</f>
        <v>8</v>
      </c>
      <c r="F59" s="195">
        <f>SUM(F48:F57)</f>
        <v>3</v>
      </c>
      <c r="G59" s="195">
        <f>SUM(G48:G58)</f>
        <v>30</v>
      </c>
      <c r="H59" s="199"/>
      <c r="I59" s="199"/>
      <c r="J59" s="199"/>
    </row>
    <row r="60" spans="1:10" ht="15.75">
      <c r="A60" s="197"/>
      <c r="B60" s="312"/>
      <c r="C60" s="558">
        <f>SUM(C59:F59)</f>
        <v>26</v>
      </c>
      <c r="D60" s="558"/>
      <c r="E60" s="558"/>
      <c r="F60" s="558"/>
      <c r="G60" s="195"/>
      <c r="H60" s="199"/>
      <c r="I60" s="199"/>
      <c r="J60" s="199"/>
    </row>
    <row r="61" spans="1:10" ht="15.75">
      <c r="A61" s="194" t="s">
        <v>6</v>
      </c>
      <c r="B61" s="311" t="s">
        <v>70</v>
      </c>
      <c r="C61" s="195" t="s">
        <v>8</v>
      </c>
      <c r="D61" s="195" t="s">
        <v>399</v>
      </c>
      <c r="E61" s="195" t="s">
        <v>9</v>
      </c>
      <c r="F61" s="195" t="s">
        <v>10</v>
      </c>
      <c r="G61" s="195" t="s">
        <v>11</v>
      </c>
      <c r="H61" s="199"/>
      <c r="I61" s="199"/>
      <c r="J61" s="199"/>
    </row>
    <row r="62" spans="1:10" ht="18">
      <c r="A62" s="197" t="s">
        <v>121</v>
      </c>
      <c r="B62" s="283" t="s">
        <v>67</v>
      </c>
      <c r="C62" s="198"/>
      <c r="D62" s="73"/>
      <c r="E62" s="73">
        <v>2</v>
      </c>
      <c r="F62" s="73"/>
      <c r="G62" s="73">
        <v>2</v>
      </c>
      <c r="H62" s="199"/>
      <c r="I62" s="199"/>
      <c r="J62" s="199"/>
    </row>
    <row r="63" spans="1:10" ht="15.75">
      <c r="A63" s="197" t="s">
        <v>122</v>
      </c>
      <c r="B63" s="283" t="s">
        <v>207</v>
      </c>
      <c r="C63" s="73"/>
      <c r="D63" s="73"/>
      <c r="E63" s="256">
        <v>1</v>
      </c>
      <c r="F63" s="73"/>
      <c r="G63" s="73">
        <v>2</v>
      </c>
      <c r="H63" s="199"/>
      <c r="I63" s="199"/>
      <c r="J63" s="199"/>
    </row>
    <row r="64" spans="1:10" ht="15.75">
      <c r="A64" s="197" t="s">
        <v>123</v>
      </c>
      <c r="B64" s="352" t="s">
        <v>82</v>
      </c>
      <c r="C64" s="73">
        <v>1</v>
      </c>
      <c r="D64" s="73"/>
      <c r="E64" s="256"/>
      <c r="F64" s="73"/>
      <c r="G64" s="73">
        <v>1</v>
      </c>
      <c r="H64" s="199"/>
      <c r="I64" s="199"/>
      <c r="J64" s="199"/>
    </row>
    <row r="65" spans="1:10" ht="15.75">
      <c r="A65" s="197" t="s">
        <v>124</v>
      </c>
      <c r="B65" s="283" t="s">
        <v>74</v>
      </c>
      <c r="C65" s="73"/>
      <c r="D65" s="73"/>
      <c r="E65" s="73">
        <v>1</v>
      </c>
      <c r="F65" s="73"/>
      <c r="G65" s="73">
        <v>2</v>
      </c>
      <c r="H65" s="199"/>
      <c r="I65" s="199"/>
      <c r="J65" s="199"/>
    </row>
    <row r="66" spans="1:10" ht="15.75">
      <c r="A66" s="197" t="s">
        <v>125</v>
      </c>
      <c r="B66" s="314" t="s">
        <v>85</v>
      </c>
      <c r="C66" s="73">
        <v>2</v>
      </c>
      <c r="D66" s="73">
        <v>1</v>
      </c>
      <c r="E66" s="73">
        <v>1</v>
      </c>
      <c r="F66" s="73"/>
      <c r="G66" s="73">
        <v>5</v>
      </c>
      <c r="H66" s="199"/>
      <c r="I66" s="199"/>
      <c r="J66" s="199"/>
    </row>
    <row r="67" spans="1:10" ht="15.75">
      <c r="A67" s="197" t="s">
        <v>146</v>
      </c>
      <c r="B67" s="330" t="s">
        <v>389</v>
      </c>
      <c r="C67" s="73">
        <v>1</v>
      </c>
      <c r="D67" s="73"/>
      <c r="E67" s="73"/>
      <c r="F67" s="73"/>
      <c r="G67" s="73">
        <v>1</v>
      </c>
      <c r="H67" s="199"/>
      <c r="I67" s="199"/>
      <c r="J67" s="199"/>
    </row>
    <row r="68" spans="1:10" ht="15.75">
      <c r="A68" s="197" t="s">
        <v>147</v>
      </c>
      <c r="B68" s="313" t="s">
        <v>86</v>
      </c>
      <c r="C68" s="297">
        <v>1</v>
      </c>
      <c r="D68" s="73"/>
      <c r="E68" s="73"/>
      <c r="F68" s="73"/>
      <c r="G68" s="73">
        <v>2</v>
      </c>
      <c r="H68" s="199"/>
      <c r="I68" s="199"/>
      <c r="J68" s="199"/>
    </row>
    <row r="69" spans="1:10" ht="15.75">
      <c r="A69" s="197" t="s">
        <v>148</v>
      </c>
      <c r="B69" s="283" t="s">
        <v>90</v>
      </c>
      <c r="C69" s="73">
        <v>1</v>
      </c>
      <c r="D69" s="73"/>
      <c r="E69" s="73"/>
      <c r="F69" s="73"/>
      <c r="G69" s="73">
        <v>2</v>
      </c>
      <c r="H69" s="199"/>
      <c r="I69" s="199"/>
      <c r="J69" s="199"/>
    </row>
    <row r="70" spans="1:10" ht="15.75">
      <c r="A70" s="197" t="s">
        <v>149</v>
      </c>
      <c r="B70" s="283" t="s">
        <v>217</v>
      </c>
      <c r="C70" s="267">
        <v>2</v>
      </c>
      <c r="D70" s="267"/>
      <c r="E70" s="267">
        <v>2</v>
      </c>
      <c r="F70" s="267"/>
      <c r="G70" s="73">
        <v>3</v>
      </c>
      <c r="H70" s="199"/>
      <c r="I70" s="199"/>
      <c r="J70" s="199"/>
    </row>
    <row r="71" spans="1:10" ht="15.75">
      <c r="A71" s="197" t="s">
        <v>150</v>
      </c>
      <c r="B71" s="283" t="s">
        <v>92</v>
      </c>
      <c r="C71" s="267">
        <v>2</v>
      </c>
      <c r="D71" s="267"/>
      <c r="E71" s="267"/>
      <c r="F71" s="267"/>
      <c r="G71" s="73">
        <v>2</v>
      </c>
      <c r="H71" s="199"/>
      <c r="I71" s="199"/>
      <c r="J71" s="199"/>
    </row>
    <row r="72" spans="1:10" ht="15.75">
      <c r="A72" s="197" t="s">
        <v>172</v>
      </c>
      <c r="B72" s="283" t="s">
        <v>219</v>
      </c>
      <c r="C72" s="297">
        <v>2</v>
      </c>
      <c r="D72" s="267"/>
      <c r="E72" s="267"/>
      <c r="F72" s="267"/>
      <c r="G72" s="73">
        <v>4</v>
      </c>
      <c r="H72" s="199"/>
      <c r="I72" s="199"/>
      <c r="J72" s="199"/>
    </row>
    <row r="73" spans="1:10" ht="15.75">
      <c r="A73" s="197" t="s">
        <v>173</v>
      </c>
      <c r="B73" s="285" t="s">
        <v>223</v>
      </c>
      <c r="C73" s="70">
        <v>2</v>
      </c>
      <c r="D73" s="267"/>
      <c r="E73" s="267">
        <v>2</v>
      </c>
      <c r="F73" s="267"/>
      <c r="G73" s="73">
        <v>4</v>
      </c>
      <c r="H73" s="199"/>
      <c r="I73" s="199"/>
      <c r="J73" s="199"/>
    </row>
    <row r="74" spans="1:10" ht="15.75">
      <c r="A74" s="194"/>
      <c r="B74" s="200" t="s">
        <v>13</v>
      </c>
      <c r="C74" s="195">
        <f>SUM(C62:C73)</f>
        <v>14</v>
      </c>
      <c r="D74" s="195">
        <f>SUM(D62:D73)</f>
        <v>1</v>
      </c>
      <c r="E74" s="195">
        <f>SUM(E62:E73)</f>
        <v>9</v>
      </c>
      <c r="F74" s="195">
        <f>SUM(F62:F73)</f>
        <v>0</v>
      </c>
      <c r="G74" s="195">
        <f>SUM(G62:G73)</f>
        <v>30</v>
      </c>
      <c r="H74" s="199"/>
      <c r="I74" s="199"/>
      <c r="J74" s="199"/>
    </row>
    <row r="75" spans="1:10" ht="15.75">
      <c r="A75" s="194"/>
      <c r="B75" s="194"/>
      <c r="C75" s="558">
        <f>SUM(C74:F74)</f>
        <v>24</v>
      </c>
      <c r="D75" s="558"/>
      <c r="E75" s="558"/>
      <c r="F75" s="558"/>
      <c r="G75" s="195"/>
      <c r="H75" s="199"/>
      <c r="I75" s="199"/>
      <c r="J75" s="199"/>
    </row>
    <row r="76" spans="1:10" ht="15.75">
      <c r="A76" s="194" t="s">
        <v>6</v>
      </c>
      <c r="B76" s="194" t="s">
        <v>17</v>
      </c>
      <c r="C76" s="195" t="s">
        <v>8</v>
      </c>
      <c r="D76" s="195" t="s">
        <v>399</v>
      </c>
      <c r="E76" s="195" t="s">
        <v>9</v>
      </c>
      <c r="F76" s="195" t="s">
        <v>10</v>
      </c>
      <c r="G76" s="195" t="s">
        <v>11</v>
      </c>
      <c r="H76" s="199"/>
      <c r="I76" s="199"/>
      <c r="J76" s="199"/>
    </row>
    <row r="77" spans="1:10" ht="18">
      <c r="A77" s="197" t="s">
        <v>121</v>
      </c>
      <c r="B77" s="285" t="s">
        <v>67</v>
      </c>
      <c r="C77" s="198"/>
      <c r="D77" s="73"/>
      <c r="E77" s="297">
        <v>2</v>
      </c>
      <c r="F77" s="73"/>
      <c r="G77" s="73">
        <v>4</v>
      </c>
      <c r="H77" s="199"/>
      <c r="I77" s="199"/>
      <c r="J77" s="199"/>
    </row>
    <row r="78" spans="1:10" ht="15.75">
      <c r="A78" s="197" t="s">
        <v>122</v>
      </c>
      <c r="B78" s="352" t="s">
        <v>84</v>
      </c>
      <c r="C78" s="73">
        <v>1</v>
      </c>
      <c r="D78" s="73">
        <v>1</v>
      </c>
      <c r="E78" s="73"/>
      <c r="F78" s="73"/>
      <c r="G78" s="73">
        <v>2</v>
      </c>
      <c r="H78" s="199"/>
      <c r="I78" s="199"/>
      <c r="J78" s="199"/>
    </row>
    <row r="79" spans="1:10" ht="15.75">
      <c r="A79" s="197" t="s">
        <v>123</v>
      </c>
      <c r="B79" s="313" t="s">
        <v>86</v>
      </c>
      <c r="C79" s="73"/>
      <c r="D79" s="73"/>
      <c r="E79" s="73">
        <v>1</v>
      </c>
      <c r="F79" s="73"/>
      <c r="G79" s="73">
        <v>1</v>
      </c>
      <c r="H79" s="199"/>
      <c r="I79" s="199"/>
      <c r="J79" s="199"/>
    </row>
    <row r="80" spans="1:10" ht="15.75">
      <c r="A80" s="197" t="s">
        <v>124</v>
      </c>
      <c r="B80" s="351" t="s">
        <v>88</v>
      </c>
      <c r="C80" s="73">
        <v>1</v>
      </c>
      <c r="D80" s="73">
        <v>1</v>
      </c>
      <c r="E80" s="73"/>
      <c r="F80" s="73">
        <v>1</v>
      </c>
      <c r="G80" s="73">
        <v>3</v>
      </c>
      <c r="H80" s="199"/>
      <c r="I80" s="199"/>
      <c r="J80" s="199"/>
    </row>
    <row r="81" spans="1:10" ht="15.75">
      <c r="A81" s="197" t="s">
        <v>125</v>
      </c>
      <c r="B81" s="283" t="s">
        <v>90</v>
      </c>
      <c r="C81" s="73"/>
      <c r="D81" s="73"/>
      <c r="E81" s="73">
        <v>1</v>
      </c>
      <c r="F81" s="73"/>
      <c r="G81" s="73">
        <v>2</v>
      </c>
      <c r="H81" s="199"/>
      <c r="I81" s="199"/>
      <c r="J81" s="199"/>
    </row>
    <row r="82" spans="1:10" ht="15.75">
      <c r="A82" s="197" t="s">
        <v>146</v>
      </c>
      <c r="B82" s="283" t="s">
        <v>217</v>
      </c>
      <c r="C82" s="297">
        <v>1</v>
      </c>
      <c r="D82" s="267"/>
      <c r="E82" s="267"/>
      <c r="F82" s="267">
        <v>1</v>
      </c>
      <c r="G82" s="73">
        <v>3</v>
      </c>
      <c r="H82" s="199"/>
      <c r="I82" s="199"/>
      <c r="J82" s="199"/>
    </row>
    <row r="83" spans="1:10" ht="15.75">
      <c r="A83" s="197" t="s">
        <v>147</v>
      </c>
      <c r="B83" s="283" t="s">
        <v>92</v>
      </c>
      <c r="C83" s="267"/>
      <c r="D83" s="267"/>
      <c r="E83" s="267">
        <v>1</v>
      </c>
      <c r="F83" s="267"/>
      <c r="G83" s="73">
        <v>2</v>
      </c>
      <c r="H83" s="199"/>
      <c r="I83" s="199"/>
      <c r="J83" s="199"/>
    </row>
    <row r="84" spans="1:10" ht="15.75">
      <c r="A84" s="197" t="s">
        <v>148</v>
      </c>
      <c r="B84" s="283" t="s">
        <v>219</v>
      </c>
      <c r="C84" s="267"/>
      <c r="D84" s="267"/>
      <c r="E84" s="267"/>
      <c r="F84" s="267">
        <v>1</v>
      </c>
      <c r="G84" s="73">
        <v>2</v>
      </c>
      <c r="H84" s="199"/>
      <c r="I84" s="199"/>
      <c r="J84" s="199"/>
    </row>
    <row r="85" spans="1:10" ht="15.75">
      <c r="A85" s="197" t="s">
        <v>149</v>
      </c>
      <c r="B85" s="283" t="s">
        <v>223</v>
      </c>
      <c r="C85" s="267"/>
      <c r="D85" s="267"/>
      <c r="E85" s="267">
        <v>2</v>
      </c>
      <c r="F85" s="267"/>
      <c r="G85" s="73">
        <v>2</v>
      </c>
      <c r="H85" s="199"/>
      <c r="I85" s="199"/>
      <c r="J85" s="199"/>
    </row>
    <row r="86" spans="1:10" ht="15.75">
      <c r="A86" s="197" t="s">
        <v>150</v>
      </c>
      <c r="B86" s="283" t="s">
        <v>220</v>
      </c>
      <c r="C86" s="267">
        <v>2</v>
      </c>
      <c r="D86" s="267">
        <v>2</v>
      </c>
      <c r="E86" s="267"/>
      <c r="F86" s="267"/>
      <c r="G86" s="73">
        <v>2</v>
      </c>
      <c r="H86" s="199"/>
      <c r="I86" s="199"/>
      <c r="J86" s="199"/>
    </row>
    <row r="87" spans="1:10" ht="15.75">
      <c r="A87" s="197" t="s">
        <v>172</v>
      </c>
      <c r="B87" s="283" t="s">
        <v>222</v>
      </c>
      <c r="C87" s="267">
        <v>2</v>
      </c>
      <c r="D87" s="267"/>
      <c r="E87" s="267"/>
      <c r="F87" s="73"/>
      <c r="G87" s="73">
        <v>2</v>
      </c>
      <c r="H87" s="199"/>
      <c r="I87" s="199"/>
      <c r="J87" s="199"/>
    </row>
    <row r="88" spans="1:10" ht="15.75">
      <c r="A88" s="197" t="s">
        <v>173</v>
      </c>
      <c r="B88" s="283" t="s">
        <v>76</v>
      </c>
      <c r="C88" s="267">
        <v>2</v>
      </c>
      <c r="D88" s="267"/>
      <c r="E88" s="267"/>
      <c r="F88" s="267">
        <v>1</v>
      </c>
      <c r="G88" s="73">
        <v>3</v>
      </c>
      <c r="H88" s="199"/>
      <c r="I88" s="199"/>
      <c r="J88" s="199"/>
    </row>
    <row r="89" spans="1:10" ht="15.75">
      <c r="A89" s="197" t="s">
        <v>174</v>
      </c>
      <c r="B89" s="283" t="s">
        <v>179</v>
      </c>
      <c r="C89" s="73"/>
      <c r="D89" s="73"/>
      <c r="E89" s="73"/>
      <c r="F89" s="267">
        <v>1</v>
      </c>
      <c r="G89" s="299">
        <v>2</v>
      </c>
      <c r="H89" s="199"/>
      <c r="I89" s="199"/>
      <c r="J89" s="199"/>
    </row>
    <row r="90" spans="1:10" ht="15.75">
      <c r="A90" s="194"/>
      <c r="B90" s="325" t="s">
        <v>13</v>
      </c>
      <c r="C90" s="195">
        <f>SUM(C77:C89)</f>
        <v>9</v>
      </c>
      <c r="D90" s="195">
        <f>SUM(D77:D89)</f>
        <v>4</v>
      </c>
      <c r="E90" s="195">
        <f>SUM(E77:E89)</f>
        <v>7</v>
      </c>
      <c r="F90" s="195">
        <f>SUM(F77:F89)</f>
        <v>5</v>
      </c>
      <c r="G90" s="195">
        <f>SUM(G77:G89)</f>
        <v>30</v>
      </c>
      <c r="H90" s="199"/>
      <c r="I90" s="199"/>
      <c r="J90" s="199"/>
    </row>
    <row r="91" spans="1:10" ht="15.75">
      <c r="A91" s="194"/>
      <c r="B91" s="311"/>
      <c r="C91" s="558">
        <f>SUM(C90:F90)</f>
        <v>25</v>
      </c>
      <c r="D91" s="558"/>
      <c r="E91" s="558"/>
      <c r="F91" s="558"/>
      <c r="G91" s="195"/>
      <c r="H91" s="199"/>
      <c r="I91" s="199"/>
      <c r="J91" s="199"/>
    </row>
    <row r="92" spans="1:10" ht="15.75">
      <c r="A92" s="194" t="s">
        <v>6</v>
      </c>
      <c r="B92" s="311" t="s">
        <v>18</v>
      </c>
      <c r="C92" s="195" t="s">
        <v>8</v>
      </c>
      <c r="D92" s="195" t="s">
        <v>399</v>
      </c>
      <c r="E92" s="195" t="s">
        <v>9</v>
      </c>
      <c r="F92" s="195" t="s">
        <v>10</v>
      </c>
      <c r="G92" s="195" t="s">
        <v>11</v>
      </c>
      <c r="H92" s="199"/>
      <c r="I92" s="199"/>
      <c r="J92" s="199"/>
    </row>
    <row r="93" spans="1:10" ht="15.75">
      <c r="A93" s="197" t="s">
        <v>121</v>
      </c>
      <c r="B93" s="283" t="s">
        <v>185</v>
      </c>
      <c r="C93" s="73">
        <v>1</v>
      </c>
      <c r="D93" s="73"/>
      <c r="E93" s="73"/>
      <c r="F93" s="73"/>
      <c r="G93" s="73">
        <v>2</v>
      </c>
      <c r="H93" s="199"/>
      <c r="I93" s="199"/>
      <c r="J93" s="199"/>
    </row>
    <row r="94" spans="1:10" ht="15.75">
      <c r="A94" s="197" t="s">
        <v>122</v>
      </c>
      <c r="B94" s="352" t="s">
        <v>83</v>
      </c>
      <c r="C94" s="73">
        <v>1</v>
      </c>
      <c r="D94" s="73"/>
      <c r="E94" s="73"/>
      <c r="F94" s="70">
        <v>1</v>
      </c>
      <c r="G94" s="73">
        <v>2</v>
      </c>
      <c r="H94" s="199"/>
      <c r="I94" s="199"/>
      <c r="J94" s="199"/>
    </row>
    <row r="95" spans="1:10" ht="15.75">
      <c r="A95" s="197" t="s">
        <v>123</v>
      </c>
      <c r="B95" s="283" t="s">
        <v>91</v>
      </c>
      <c r="C95" s="297">
        <v>2</v>
      </c>
      <c r="D95" s="267"/>
      <c r="E95" s="267">
        <v>2</v>
      </c>
      <c r="F95" s="267"/>
      <c r="G95" s="73">
        <v>2</v>
      </c>
      <c r="H95" s="199"/>
      <c r="I95" s="199"/>
      <c r="J95" s="199"/>
    </row>
    <row r="96" spans="1:10" ht="15.75">
      <c r="A96" s="197" t="s">
        <v>124</v>
      </c>
      <c r="B96" s="327" t="s">
        <v>391</v>
      </c>
      <c r="C96" s="267"/>
      <c r="D96" s="267">
        <v>2</v>
      </c>
      <c r="E96" s="267"/>
      <c r="F96" s="267">
        <v>6</v>
      </c>
      <c r="G96" s="73">
        <v>4</v>
      </c>
      <c r="H96" s="199"/>
      <c r="I96" s="199"/>
      <c r="J96" s="199"/>
    </row>
    <row r="97" spans="1:10" ht="15.75">
      <c r="A97" s="197" t="s">
        <v>125</v>
      </c>
      <c r="B97" s="283" t="s">
        <v>222</v>
      </c>
      <c r="C97" s="267"/>
      <c r="D97" s="267"/>
      <c r="E97" s="267"/>
      <c r="F97" s="267">
        <v>2</v>
      </c>
      <c r="G97" s="73">
        <v>1</v>
      </c>
      <c r="H97" s="199"/>
      <c r="I97" s="199"/>
      <c r="J97" s="199"/>
    </row>
    <row r="98" spans="1:10" ht="15.75">
      <c r="A98" s="197" t="s">
        <v>146</v>
      </c>
      <c r="B98" s="314" t="s">
        <v>93</v>
      </c>
      <c r="C98" s="267">
        <v>1</v>
      </c>
      <c r="D98" s="267">
        <v>1</v>
      </c>
      <c r="E98" s="267"/>
      <c r="F98" s="267"/>
      <c r="G98" s="73">
        <v>2</v>
      </c>
      <c r="H98" s="199"/>
      <c r="I98" s="199"/>
      <c r="J98" s="199"/>
    </row>
    <row r="99" spans="1:10" ht="15.75">
      <c r="A99" s="197" t="s">
        <v>147</v>
      </c>
      <c r="B99" s="283" t="s">
        <v>179</v>
      </c>
      <c r="C99" s="267"/>
      <c r="D99" s="267"/>
      <c r="E99" s="267"/>
      <c r="F99" s="267">
        <v>1</v>
      </c>
      <c r="G99" s="73">
        <v>2</v>
      </c>
      <c r="H99" s="199"/>
      <c r="I99" s="199"/>
      <c r="J99" s="199"/>
    </row>
    <row r="100" spans="1:10" ht="15.75">
      <c r="A100" s="197" t="s">
        <v>148</v>
      </c>
      <c r="B100" s="353" t="s">
        <v>89</v>
      </c>
      <c r="C100" s="73"/>
      <c r="D100" s="73"/>
      <c r="E100" s="73"/>
      <c r="F100" s="73"/>
      <c r="G100" s="73">
        <v>15</v>
      </c>
      <c r="H100" s="199"/>
      <c r="I100" s="199"/>
      <c r="J100" s="199"/>
    </row>
    <row r="101" spans="1:10" ht="15.75">
      <c r="A101" s="197"/>
      <c r="B101" s="200" t="s">
        <v>13</v>
      </c>
      <c r="C101" s="195">
        <f>SUM(C93:C99)</f>
        <v>5</v>
      </c>
      <c r="D101" s="195">
        <f>SUM(D93:D99)</f>
        <v>3</v>
      </c>
      <c r="E101" s="195">
        <f>SUM(E93:E99)</f>
        <v>2</v>
      </c>
      <c r="F101" s="195">
        <f>SUM(F93:F99)</f>
        <v>10</v>
      </c>
      <c r="G101" s="195">
        <f>SUM(G93:G100)</f>
        <v>30</v>
      </c>
      <c r="H101" s="199"/>
      <c r="I101" s="199"/>
      <c r="J101" s="199"/>
    </row>
    <row r="102" spans="1:10" ht="15.75">
      <c r="A102" s="197"/>
      <c r="B102" s="197"/>
      <c r="C102" s="558">
        <f>SUM(C101:F101)</f>
        <v>20</v>
      </c>
      <c r="D102" s="558"/>
      <c r="E102" s="558"/>
      <c r="F102" s="558"/>
      <c r="G102" s="195"/>
      <c r="H102" s="199"/>
      <c r="I102" s="199"/>
      <c r="J102" s="199"/>
    </row>
    <row r="103" spans="1:10" ht="15.75">
      <c r="A103" s="194" t="s">
        <v>6</v>
      </c>
      <c r="B103" s="311" t="s">
        <v>69</v>
      </c>
      <c r="C103" s="195" t="s">
        <v>8</v>
      </c>
      <c r="D103" s="195" t="s">
        <v>399</v>
      </c>
      <c r="E103" s="195" t="s">
        <v>9</v>
      </c>
      <c r="F103" s="195" t="s">
        <v>10</v>
      </c>
      <c r="G103" s="195" t="s">
        <v>11</v>
      </c>
      <c r="H103" s="199"/>
      <c r="I103" s="199"/>
      <c r="J103" s="199"/>
    </row>
    <row r="104" spans="1:10" ht="18">
      <c r="A104" s="197" t="s">
        <v>121</v>
      </c>
      <c r="B104" s="283" t="s">
        <v>67</v>
      </c>
      <c r="C104" s="198"/>
      <c r="D104" s="73"/>
      <c r="E104" s="73">
        <v>2</v>
      </c>
      <c r="F104" s="73"/>
      <c r="G104" s="73">
        <v>2</v>
      </c>
      <c r="H104" s="199"/>
      <c r="I104" s="199"/>
      <c r="J104" s="199"/>
    </row>
    <row r="105" spans="1:10" ht="15.75">
      <c r="A105" s="197" t="s">
        <v>122</v>
      </c>
      <c r="B105" s="283" t="s">
        <v>207</v>
      </c>
      <c r="C105" s="73"/>
      <c r="D105" s="73"/>
      <c r="E105" s="256">
        <v>1</v>
      </c>
      <c r="F105" s="73"/>
      <c r="G105" s="73">
        <v>2</v>
      </c>
      <c r="H105" s="199"/>
      <c r="I105" s="199"/>
      <c r="J105" s="199"/>
    </row>
    <row r="106" spans="1:10" ht="15.75">
      <c r="A106" s="197" t="s">
        <v>123</v>
      </c>
      <c r="B106" s="352" t="s">
        <v>82</v>
      </c>
      <c r="C106" s="73">
        <v>1</v>
      </c>
      <c r="D106" s="73"/>
      <c r="E106" s="256"/>
      <c r="F106" s="73"/>
      <c r="G106" s="73">
        <v>1</v>
      </c>
      <c r="H106" s="199"/>
      <c r="I106" s="199"/>
      <c r="J106" s="199"/>
    </row>
    <row r="107" spans="1:10" ht="15.75">
      <c r="A107" s="197" t="s">
        <v>124</v>
      </c>
      <c r="B107" s="283" t="s">
        <v>74</v>
      </c>
      <c r="C107" s="73"/>
      <c r="D107" s="73"/>
      <c r="E107" s="73">
        <v>1</v>
      </c>
      <c r="F107" s="73"/>
      <c r="G107" s="73">
        <v>2</v>
      </c>
      <c r="H107" s="199"/>
      <c r="I107" s="199"/>
      <c r="J107" s="199"/>
    </row>
    <row r="108" spans="1:10" ht="15.75">
      <c r="A108" s="197" t="s">
        <v>125</v>
      </c>
      <c r="B108" s="314" t="s">
        <v>85</v>
      </c>
      <c r="C108" s="73">
        <v>2</v>
      </c>
      <c r="D108" s="73">
        <v>1</v>
      </c>
      <c r="E108" s="73">
        <v>1</v>
      </c>
      <c r="F108" s="73"/>
      <c r="G108" s="73">
        <v>5</v>
      </c>
      <c r="H108" s="199"/>
      <c r="I108" s="199"/>
      <c r="J108" s="199"/>
    </row>
    <row r="109" spans="1:10" ht="15.75">
      <c r="A109" s="197" t="s">
        <v>146</v>
      </c>
      <c r="B109" s="330" t="s">
        <v>389</v>
      </c>
      <c r="C109" s="73">
        <v>1</v>
      </c>
      <c r="D109" s="73"/>
      <c r="E109" s="73"/>
      <c r="F109" s="73"/>
      <c r="G109" s="73">
        <v>1</v>
      </c>
      <c r="H109" s="199"/>
      <c r="I109" s="199"/>
      <c r="J109" s="199"/>
    </row>
    <row r="110" spans="1:10" ht="15.75">
      <c r="A110" s="197" t="s">
        <v>147</v>
      </c>
      <c r="B110" s="313" t="s">
        <v>86</v>
      </c>
      <c r="C110" s="297">
        <v>1</v>
      </c>
      <c r="D110" s="73"/>
      <c r="E110" s="73"/>
      <c r="F110" s="73"/>
      <c r="G110" s="73">
        <v>2</v>
      </c>
      <c r="H110" s="199"/>
      <c r="I110" s="199"/>
      <c r="J110" s="199"/>
    </row>
    <row r="111" spans="1:10" ht="15.75">
      <c r="A111" s="197" t="s">
        <v>148</v>
      </c>
      <c r="B111" s="283" t="s">
        <v>94</v>
      </c>
      <c r="C111" s="73">
        <v>2</v>
      </c>
      <c r="D111" s="73"/>
      <c r="E111" s="73"/>
      <c r="F111" s="73"/>
      <c r="G111" s="73">
        <v>2</v>
      </c>
      <c r="H111" s="199"/>
      <c r="I111" s="199"/>
      <c r="J111" s="199"/>
    </row>
    <row r="112" spans="1:10" ht="15.75">
      <c r="A112" s="197" t="s">
        <v>149</v>
      </c>
      <c r="B112" s="283" t="s">
        <v>224</v>
      </c>
      <c r="C112" s="73">
        <v>1</v>
      </c>
      <c r="D112" s="73"/>
      <c r="E112" s="73">
        <v>1</v>
      </c>
      <c r="F112" s="73">
        <v>1</v>
      </c>
      <c r="G112" s="73">
        <v>5</v>
      </c>
      <c r="H112" s="199"/>
      <c r="I112" s="199"/>
      <c r="J112" s="199"/>
    </row>
    <row r="113" spans="1:10" ht="15.75">
      <c r="A113" s="197" t="s">
        <v>150</v>
      </c>
      <c r="B113" s="283" t="s">
        <v>225</v>
      </c>
      <c r="C113" s="73">
        <v>1</v>
      </c>
      <c r="D113" s="73"/>
      <c r="E113" s="73">
        <v>2</v>
      </c>
      <c r="F113" s="73"/>
      <c r="G113" s="73">
        <v>3</v>
      </c>
      <c r="H113" s="199"/>
      <c r="I113" s="199"/>
      <c r="J113" s="199"/>
    </row>
    <row r="114" spans="1:10" ht="15.75">
      <c r="A114" s="197" t="s">
        <v>172</v>
      </c>
      <c r="B114" s="283" t="s">
        <v>226</v>
      </c>
      <c r="C114" s="298">
        <v>2</v>
      </c>
      <c r="D114" s="73"/>
      <c r="E114" s="73"/>
      <c r="F114" s="73"/>
      <c r="G114" s="73">
        <v>2</v>
      </c>
      <c r="H114" s="199"/>
      <c r="I114" s="199"/>
      <c r="J114" s="199"/>
    </row>
    <row r="115" spans="1:10" ht="15.75">
      <c r="A115" s="197" t="s">
        <v>173</v>
      </c>
      <c r="B115" s="283" t="s">
        <v>96</v>
      </c>
      <c r="C115" s="73">
        <v>2</v>
      </c>
      <c r="D115" s="73"/>
      <c r="E115" s="73"/>
      <c r="F115" s="73">
        <v>1</v>
      </c>
      <c r="G115" s="73">
        <v>3</v>
      </c>
      <c r="H115" s="199"/>
      <c r="I115" s="199"/>
      <c r="J115" s="199"/>
    </row>
    <row r="116" spans="1:10" ht="15.75">
      <c r="A116" s="194"/>
      <c r="B116" s="198"/>
      <c r="C116" s="195">
        <f>SUM(C104:C115)</f>
        <v>13</v>
      </c>
      <c r="D116" s="195">
        <f>SUM(D104:D115)</f>
        <v>1</v>
      </c>
      <c r="E116" s="195">
        <f>SUM(E104:E115)</f>
        <v>8</v>
      </c>
      <c r="F116" s="195">
        <f>SUM(F104:F115)</f>
        <v>2</v>
      </c>
      <c r="G116" s="195">
        <f>SUM(G104:G115)</f>
        <v>30</v>
      </c>
      <c r="H116" s="199"/>
      <c r="I116" s="199"/>
      <c r="J116" s="199"/>
    </row>
    <row r="117" spans="1:10" ht="15.75">
      <c r="A117" s="194"/>
      <c r="B117" s="200" t="s">
        <v>13</v>
      </c>
      <c r="C117" s="558">
        <f>SUM(C116:F116)</f>
        <v>24</v>
      </c>
      <c r="D117" s="558"/>
      <c r="E117" s="558"/>
      <c r="F117" s="558"/>
      <c r="G117" s="195"/>
      <c r="H117" s="199"/>
      <c r="I117" s="199"/>
      <c r="J117" s="199"/>
    </row>
    <row r="118" spans="1:10" ht="15.75">
      <c r="A118" s="194" t="s">
        <v>6</v>
      </c>
      <c r="B118" s="194" t="s">
        <v>19</v>
      </c>
      <c r="C118" s="195" t="s">
        <v>8</v>
      </c>
      <c r="D118" s="195" t="s">
        <v>399</v>
      </c>
      <c r="E118" s="195" t="s">
        <v>9</v>
      </c>
      <c r="F118" s="195" t="s">
        <v>10</v>
      </c>
      <c r="G118" s="195" t="s">
        <v>11</v>
      </c>
      <c r="H118" s="199"/>
      <c r="I118" s="199"/>
      <c r="J118" s="199"/>
    </row>
    <row r="119" spans="1:10" ht="18">
      <c r="A119" s="197" t="s">
        <v>121</v>
      </c>
      <c r="B119" s="283" t="s">
        <v>67</v>
      </c>
      <c r="C119" s="198"/>
      <c r="D119" s="73"/>
      <c r="E119" s="297">
        <v>2</v>
      </c>
      <c r="F119" s="73"/>
      <c r="G119" s="73">
        <v>4</v>
      </c>
      <c r="H119" s="199"/>
      <c r="I119" s="199"/>
      <c r="J119" s="199"/>
    </row>
    <row r="120" spans="1:10" ht="15.75">
      <c r="A120" s="197" t="s">
        <v>122</v>
      </c>
      <c r="B120" s="352" t="s">
        <v>84</v>
      </c>
      <c r="C120" s="73">
        <v>1</v>
      </c>
      <c r="D120" s="73">
        <v>1</v>
      </c>
      <c r="E120" s="73"/>
      <c r="F120" s="73"/>
      <c r="G120" s="73">
        <v>2</v>
      </c>
      <c r="H120" s="199"/>
      <c r="I120" s="199"/>
      <c r="J120" s="199"/>
    </row>
    <row r="121" spans="1:10" ht="15.75">
      <c r="A121" s="197" t="s">
        <v>123</v>
      </c>
      <c r="B121" s="313" t="s">
        <v>86</v>
      </c>
      <c r="C121" s="73"/>
      <c r="D121" s="73"/>
      <c r="E121" s="73">
        <v>1</v>
      </c>
      <c r="F121" s="73"/>
      <c r="G121" s="73">
        <v>1</v>
      </c>
      <c r="H121" s="199"/>
      <c r="I121" s="199"/>
      <c r="J121" s="199"/>
    </row>
    <row r="122" spans="1:10" ht="15.75">
      <c r="A122" s="197" t="s">
        <v>124</v>
      </c>
      <c r="B122" s="351" t="s">
        <v>88</v>
      </c>
      <c r="C122" s="73">
        <v>1</v>
      </c>
      <c r="D122" s="73">
        <v>1</v>
      </c>
      <c r="E122" s="73"/>
      <c r="F122" s="73">
        <v>1</v>
      </c>
      <c r="G122" s="73">
        <v>3</v>
      </c>
      <c r="H122" s="199"/>
      <c r="I122" s="199"/>
      <c r="J122" s="199"/>
    </row>
    <row r="123" spans="1:10" ht="15.75">
      <c r="A123" s="197" t="s">
        <v>125</v>
      </c>
      <c r="B123" s="283" t="s">
        <v>94</v>
      </c>
      <c r="C123" s="73"/>
      <c r="D123" s="73"/>
      <c r="E123" s="73">
        <v>2</v>
      </c>
      <c r="F123" s="73"/>
      <c r="G123" s="73">
        <v>2</v>
      </c>
      <c r="H123" s="199"/>
      <c r="I123" s="199"/>
      <c r="J123" s="199"/>
    </row>
    <row r="124" spans="1:10" ht="15.75">
      <c r="A124" s="197" t="s">
        <v>146</v>
      </c>
      <c r="B124" s="314" t="s">
        <v>221</v>
      </c>
      <c r="C124" s="73">
        <v>1</v>
      </c>
      <c r="D124" s="73">
        <v>2</v>
      </c>
      <c r="E124" s="73">
        <v>1</v>
      </c>
      <c r="F124" s="73"/>
      <c r="G124" s="73">
        <v>3</v>
      </c>
      <c r="H124" s="199"/>
      <c r="I124" s="199"/>
      <c r="J124" s="199"/>
    </row>
    <row r="125" spans="1:10" ht="15.75">
      <c r="A125" s="197" t="s">
        <v>147</v>
      </c>
      <c r="B125" s="283" t="s">
        <v>229</v>
      </c>
      <c r="C125" s="297">
        <v>2</v>
      </c>
      <c r="D125" s="73"/>
      <c r="E125" s="73"/>
      <c r="F125" s="73">
        <v>2</v>
      </c>
      <c r="G125" s="73">
        <v>4</v>
      </c>
      <c r="H125" s="199"/>
      <c r="I125" s="199"/>
      <c r="J125" s="199"/>
    </row>
    <row r="126" spans="1:10" ht="15.75">
      <c r="A126" s="197" t="s">
        <v>148</v>
      </c>
      <c r="B126" s="283" t="s">
        <v>226</v>
      </c>
      <c r="C126" s="73"/>
      <c r="D126" s="73">
        <v>1</v>
      </c>
      <c r="E126" s="73"/>
      <c r="F126" s="73">
        <v>1</v>
      </c>
      <c r="G126" s="73">
        <v>2</v>
      </c>
      <c r="H126" s="199"/>
      <c r="I126" s="199"/>
      <c r="J126" s="199"/>
    </row>
    <row r="127" spans="1:10" ht="15.75">
      <c r="A127" s="197" t="s">
        <v>149</v>
      </c>
      <c r="B127" s="283" t="s">
        <v>198</v>
      </c>
      <c r="C127" s="73">
        <v>2</v>
      </c>
      <c r="D127" s="73"/>
      <c r="E127" s="73"/>
      <c r="F127" s="73">
        <v>1</v>
      </c>
      <c r="G127" s="73">
        <v>3</v>
      </c>
      <c r="H127" s="199"/>
      <c r="I127" s="199"/>
      <c r="J127" s="199"/>
    </row>
    <row r="128" spans="1:10" ht="15.75">
      <c r="A128" s="197" t="s">
        <v>150</v>
      </c>
      <c r="B128" s="283" t="s">
        <v>199</v>
      </c>
      <c r="C128" s="297">
        <v>2</v>
      </c>
      <c r="D128" s="73"/>
      <c r="E128" s="73">
        <v>1</v>
      </c>
      <c r="F128" s="73">
        <v>1</v>
      </c>
      <c r="G128" s="73">
        <v>4</v>
      </c>
      <c r="H128" s="199"/>
      <c r="I128" s="199"/>
      <c r="J128" s="199"/>
    </row>
    <row r="129" spans="1:10" ht="15.75">
      <c r="A129" s="197" t="s">
        <v>172</v>
      </c>
      <c r="B129" s="283" t="s">
        <v>179</v>
      </c>
      <c r="C129" s="73"/>
      <c r="D129" s="73"/>
      <c r="E129" s="73"/>
      <c r="F129" s="73">
        <v>1</v>
      </c>
      <c r="G129" s="73">
        <v>2</v>
      </c>
      <c r="H129" s="199"/>
      <c r="I129" s="199"/>
      <c r="J129" s="199"/>
    </row>
    <row r="130" spans="1:10" ht="15.75">
      <c r="A130" s="194"/>
      <c r="B130" s="283"/>
      <c r="C130" s="195">
        <f>SUM(C119:C127)</f>
        <v>7</v>
      </c>
      <c r="D130" s="195">
        <f>SUM(D119:D127)</f>
        <v>5</v>
      </c>
      <c r="E130" s="195">
        <f>SUM(E119:E127)</f>
        <v>6</v>
      </c>
      <c r="F130" s="195">
        <f>SUM(F119:F127)</f>
        <v>5</v>
      </c>
      <c r="G130" s="195">
        <f>SUM(G119:G129)</f>
        <v>30</v>
      </c>
      <c r="H130" s="199"/>
      <c r="I130" s="199"/>
      <c r="J130" s="199"/>
    </row>
    <row r="131" spans="1:10" ht="15.75">
      <c r="A131" s="194"/>
      <c r="B131" s="325" t="s">
        <v>13</v>
      </c>
      <c r="C131" s="558">
        <f>SUM(C130:F130)</f>
        <v>23</v>
      </c>
      <c r="D131" s="558"/>
      <c r="E131" s="558"/>
      <c r="F131" s="558"/>
      <c r="G131" s="195"/>
      <c r="H131" s="199"/>
      <c r="I131" s="199"/>
      <c r="J131" s="199"/>
    </row>
    <row r="132" spans="1:10" ht="15.75">
      <c r="A132" s="194" t="s">
        <v>6</v>
      </c>
      <c r="B132" s="311" t="s">
        <v>20</v>
      </c>
      <c r="C132" s="195" t="s">
        <v>8</v>
      </c>
      <c r="D132" s="195" t="s">
        <v>399</v>
      </c>
      <c r="E132" s="195" t="s">
        <v>9</v>
      </c>
      <c r="F132" s="195" t="s">
        <v>10</v>
      </c>
      <c r="G132" s="195" t="s">
        <v>11</v>
      </c>
      <c r="H132" s="199"/>
      <c r="I132" s="199"/>
      <c r="J132" s="199"/>
    </row>
    <row r="133" spans="1:10" ht="15.75">
      <c r="A133" s="197" t="s">
        <v>121</v>
      </c>
      <c r="B133" s="283" t="s">
        <v>185</v>
      </c>
      <c r="C133" s="73">
        <v>1</v>
      </c>
      <c r="D133" s="73"/>
      <c r="E133" s="73"/>
      <c r="F133" s="73"/>
      <c r="G133" s="73">
        <v>2</v>
      </c>
      <c r="H133" s="199"/>
      <c r="I133" s="199"/>
      <c r="J133" s="199"/>
    </row>
    <row r="134" spans="1:10" ht="15.75">
      <c r="A134" s="197" t="s">
        <v>122</v>
      </c>
      <c r="B134" s="352" t="s">
        <v>83</v>
      </c>
      <c r="C134" s="73">
        <v>1</v>
      </c>
      <c r="D134" s="73"/>
      <c r="E134" s="73"/>
      <c r="F134" s="70">
        <v>1</v>
      </c>
      <c r="G134" s="73">
        <v>2</v>
      </c>
      <c r="H134" s="199"/>
      <c r="I134" s="199"/>
      <c r="J134" s="199"/>
    </row>
    <row r="135" spans="1:10" ht="15.75">
      <c r="A135" s="197" t="s">
        <v>123</v>
      </c>
      <c r="B135" s="314" t="s">
        <v>221</v>
      </c>
      <c r="C135" s="73"/>
      <c r="D135" s="73"/>
      <c r="E135" s="73"/>
      <c r="F135" s="73">
        <v>1</v>
      </c>
      <c r="G135" s="73">
        <v>1</v>
      </c>
      <c r="H135" s="199"/>
      <c r="I135" s="199"/>
      <c r="J135" s="199"/>
    </row>
    <row r="136" spans="1:10" ht="15.75">
      <c r="A136" s="197" t="s">
        <v>124</v>
      </c>
      <c r="B136" s="327" t="s">
        <v>391</v>
      </c>
      <c r="C136" s="267"/>
      <c r="D136" s="267"/>
      <c r="E136" s="267"/>
      <c r="F136" s="267">
        <v>2</v>
      </c>
      <c r="G136" s="73">
        <v>5</v>
      </c>
      <c r="H136" s="199"/>
      <c r="I136" s="199"/>
      <c r="J136" s="199"/>
    </row>
    <row r="137" spans="1:10" ht="15.75">
      <c r="A137" s="197" t="s">
        <v>125</v>
      </c>
      <c r="B137" s="283" t="s">
        <v>95</v>
      </c>
      <c r="C137" s="73">
        <v>2</v>
      </c>
      <c r="D137" s="73"/>
      <c r="E137" s="73">
        <v>1</v>
      </c>
      <c r="F137" s="73">
        <v>1</v>
      </c>
      <c r="G137" s="73">
        <v>3</v>
      </c>
      <c r="H137" s="199"/>
      <c r="I137" s="199"/>
      <c r="J137" s="199"/>
    </row>
    <row r="138" spans="1:10" ht="15.75">
      <c r="A138" s="197" t="s">
        <v>146</v>
      </c>
      <c r="B138" s="283" t="s">
        <v>179</v>
      </c>
      <c r="C138" s="73"/>
      <c r="D138" s="73"/>
      <c r="E138" s="73"/>
      <c r="F138" s="73">
        <v>1</v>
      </c>
      <c r="G138" s="73">
        <v>2</v>
      </c>
      <c r="H138" s="199"/>
      <c r="I138" s="199"/>
      <c r="J138" s="199"/>
    </row>
    <row r="139" spans="1:10" ht="15.75">
      <c r="A139" s="197" t="s">
        <v>147</v>
      </c>
      <c r="B139" s="354" t="s">
        <v>89</v>
      </c>
      <c r="C139" s="73"/>
      <c r="D139" s="73"/>
      <c r="E139" s="73"/>
      <c r="F139" s="73"/>
      <c r="G139" s="73">
        <v>15</v>
      </c>
      <c r="H139" s="199"/>
      <c r="I139" s="199"/>
      <c r="J139" s="199"/>
    </row>
    <row r="140" spans="1:10" ht="15.75">
      <c r="A140" s="197"/>
      <c r="B140" s="200" t="s">
        <v>13</v>
      </c>
      <c r="C140" s="195">
        <f>SUM(C133:C139)</f>
        <v>4</v>
      </c>
      <c r="D140" s="195">
        <f>SUM(D133:D139)</f>
        <v>0</v>
      </c>
      <c r="E140" s="195">
        <f>SUM(E133:E139)</f>
        <v>1</v>
      </c>
      <c r="F140" s="195">
        <f>SUM(F133:F139)</f>
        <v>6</v>
      </c>
      <c r="G140" s="195">
        <f>SUM(G133:G139)</f>
        <v>30</v>
      </c>
      <c r="H140" s="199"/>
      <c r="I140" s="199"/>
      <c r="J140" s="199"/>
    </row>
    <row r="141" spans="1:10" ht="15.75">
      <c r="A141" s="197"/>
      <c r="B141" s="199"/>
      <c r="C141" s="558">
        <f>SUM(C140:F140)</f>
        <v>11</v>
      </c>
      <c r="D141" s="558"/>
      <c r="E141" s="558"/>
      <c r="F141" s="558"/>
      <c r="G141" s="195"/>
      <c r="H141" s="199"/>
      <c r="I141" s="199"/>
      <c r="J141" s="199"/>
    </row>
    <row r="144" ht="12.75"/>
    <row r="145" ht="12.75"/>
    <row r="146" ht="12.75"/>
    <row r="147" ht="12.75"/>
    <row r="148" ht="12.75"/>
    <row r="149" ht="12.75"/>
    <row r="167" ht="12.75"/>
    <row r="168" ht="12.75"/>
    <row r="169" ht="12.75"/>
    <row r="170" ht="12.75"/>
    <row r="171" ht="12.75"/>
  </sheetData>
  <sheetProtection/>
  <mergeCells count="10">
    <mergeCell ref="C75:F75"/>
    <mergeCell ref="C24:F24"/>
    <mergeCell ref="C36:F36"/>
    <mergeCell ref="C46:F46"/>
    <mergeCell ref="C60:F60"/>
    <mergeCell ref="C141:F141"/>
    <mergeCell ref="C91:F91"/>
    <mergeCell ref="C102:F102"/>
    <mergeCell ref="C117:F117"/>
    <mergeCell ref="C131:F13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56" r:id="rId4"/>
  <rowBreaks count="2" manualBreakCount="2">
    <brk id="60" max="7" man="1"/>
    <brk id="102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0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10.625" style="23" customWidth="1"/>
    <col min="2" max="2" width="60.125" style="25" customWidth="1"/>
    <col min="3" max="3" width="2.875" style="26" customWidth="1"/>
    <col min="4" max="4" width="2.875" style="27" customWidth="1"/>
    <col min="5" max="5" width="2.875" style="26" customWidth="1"/>
    <col min="6" max="6" width="2.875" style="27" customWidth="1"/>
    <col min="7" max="7" width="2.875" style="26" customWidth="1"/>
    <col min="8" max="8" width="2.875" style="27" customWidth="1"/>
    <col min="9" max="9" width="2.875" style="26" customWidth="1"/>
    <col min="10" max="10" width="2.875" style="27" customWidth="1"/>
    <col min="11" max="11" width="2.875" style="26" customWidth="1"/>
    <col min="12" max="12" width="2.875" style="27" customWidth="1"/>
    <col min="13" max="13" width="2.875" style="26" customWidth="1"/>
    <col min="14" max="14" width="2.875" style="27" customWidth="1"/>
    <col min="15" max="15" width="2.875" style="26" customWidth="1"/>
    <col min="16" max="16" width="2.875" style="27" customWidth="1"/>
    <col min="17" max="17" width="2.875" style="26" customWidth="1"/>
    <col min="18" max="18" width="2.875" style="27" customWidth="1"/>
    <col min="19" max="19" width="2.875" style="26" customWidth="1"/>
    <col min="20" max="20" width="2.875" style="27" customWidth="1"/>
    <col min="21" max="21" width="2.75390625" style="26" customWidth="1"/>
    <col min="22" max="22" width="2.875" style="27" customWidth="1"/>
    <col min="23" max="23" width="2.875" style="26" customWidth="1"/>
    <col min="24" max="24" width="2.875" style="23" customWidth="1"/>
    <col min="25" max="25" width="2.875" style="28" customWidth="1"/>
    <col min="26" max="26" width="2.875" style="23" customWidth="1"/>
    <col min="27" max="27" width="2.875" style="28" customWidth="1"/>
    <col min="28" max="28" width="2.875" style="23" customWidth="1"/>
    <col min="29" max="29" width="2.875" style="28" customWidth="1"/>
    <col min="30" max="30" width="2.875" style="23" customWidth="1"/>
    <col min="31" max="31" width="2.875" style="28" customWidth="1"/>
    <col min="32" max="32" width="2.875" style="23" customWidth="1"/>
    <col min="33" max="33" width="2.875" style="28" customWidth="1"/>
    <col min="34" max="34" width="2.875" style="23" customWidth="1"/>
    <col min="35" max="35" width="2.875" style="28" customWidth="1"/>
    <col min="36" max="36" width="2.875" style="23" customWidth="1"/>
    <col min="37" max="37" width="2.875" style="28" customWidth="1"/>
    <col min="38" max="38" width="2.875" style="23" customWidth="1"/>
    <col min="39" max="39" width="2.875" style="28" customWidth="1"/>
    <col min="40" max="40" width="2.875" style="23" customWidth="1"/>
    <col min="41" max="41" width="2.875" style="28" customWidth="1"/>
    <col min="42" max="42" width="2.875" style="23" customWidth="1"/>
    <col min="43" max="43" width="2.875" style="28" customWidth="1"/>
    <col min="44" max="44" width="2.875" style="23" customWidth="1"/>
    <col min="45" max="45" width="2.875" style="28" customWidth="1"/>
    <col min="46" max="46" width="2.875" style="23" customWidth="1"/>
    <col min="47" max="47" width="2.875" style="28" customWidth="1"/>
    <col min="48" max="48" width="3.00390625" style="23" customWidth="1"/>
    <col min="49" max="49" width="3.00390625" style="28" customWidth="1"/>
    <col min="50" max="50" width="3.00390625" style="23" customWidth="1"/>
    <col min="51" max="51" width="3.00390625" style="28" customWidth="1"/>
    <col min="52" max="52" width="3.00390625" style="23" customWidth="1"/>
    <col min="53" max="53" width="3.00390625" style="28" customWidth="1"/>
    <col min="54" max="54" width="3.00390625" style="23" customWidth="1"/>
    <col min="55" max="55" width="3.00390625" style="28" customWidth="1"/>
    <col min="56" max="56" width="3.00390625" style="23" customWidth="1"/>
    <col min="57" max="57" width="3.00390625" style="28" customWidth="1"/>
    <col min="58" max="63" width="3.00390625" style="23" customWidth="1"/>
    <col min="64" max="16384" width="9.00390625" style="23" customWidth="1"/>
  </cols>
  <sheetData>
    <row r="1" spans="2:23" s="18" customFormat="1" ht="12.75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4" s="18" customFormat="1" ht="28.5" customHeight="1">
      <c r="A2" s="559" t="s">
        <v>354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</row>
    <row r="3" spans="2:23" s="18" customFormat="1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58" ht="215.25" customHeight="1">
      <c r="A4" s="2" t="s">
        <v>237</v>
      </c>
      <c r="B4" s="10" t="s">
        <v>358</v>
      </c>
      <c r="C4" s="21" t="s">
        <v>355</v>
      </c>
      <c r="D4" s="22" t="s">
        <v>356</v>
      </c>
      <c r="E4" s="21" t="s">
        <v>182</v>
      </c>
      <c r="F4" s="22" t="s">
        <v>234</v>
      </c>
      <c r="G4" s="21" t="e">
        <f>#REF!</f>
        <v>#REF!</v>
      </c>
      <c r="H4" s="22" t="e">
        <f>#REF!</f>
        <v>#REF!</v>
      </c>
      <c r="I4" s="21" t="e">
        <f>#REF!</f>
        <v>#REF!</v>
      </c>
      <c r="J4" s="22" t="e">
        <f>#REF!</f>
        <v>#REF!</v>
      </c>
      <c r="K4" s="21" t="e">
        <f>#REF!</f>
        <v>#REF!</v>
      </c>
      <c r="L4" s="22" t="e">
        <f>#REF!</f>
        <v>#REF!</v>
      </c>
      <c r="M4" s="21" t="e">
        <f>#REF!</f>
        <v>#REF!</v>
      </c>
      <c r="N4" s="22" t="e">
        <f>#REF!</f>
        <v>#REF!</v>
      </c>
      <c r="O4" s="21" t="e">
        <f>#REF!</f>
        <v>#REF!</v>
      </c>
      <c r="P4" s="22" t="e">
        <f>#REF!</f>
        <v>#REF!</v>
      </c>
      <c r="Q4" s="21" t="s">
        <v>230</v>
      </c>
      <c r="R4" s="22" t="s">
        <v>210</v>
      </c>
      <c r="S4" s="21" t="s">
        <v>194</v>
      </c>
      <c r="T4" s="22" t="s">
        <v>212</v>
      </c>
      <c r="U4" s="21" t="s">
        <v>211</v>
      </c>
      <c r="V4" s="22" t="s">
        <v>202</v>
      </c>
      <c r="W4" s="21" t="s">
        <v>191</v>
      </c>
      <c r="X4" s="22" t="s">
        <v>200</v>
      </c>
      <c r="Y4" s="21" t="s">
        <v>201</v>
      </c>
      <c r="Z4" s="22" t="s">
        <v>190</v>
      </c>
      <c r="AA4" s="21" t="s">
        <v>232</v>
      </c>
      <c r="AB4" s="22" t="s">
        <v>209</v>
      </c>
      <c r="AC4" s="21" t="s">
        <v>208</v>
      </c>
      <c r="AD4" s="22" t="s">
        <v>235</v>
      </c>
      <c r="AE4" s="21" t="s">
        <v>213</v>
      </c>
      <c r="AF4" s="22" t="s">
        <v>233</v>
      </c>
      <c r="AG4" s="21" t="s">
        <v>192</v>
      </c>
      <c r="AH4" s="22" t="s">
        <v>193</v>
      </c>
      <c r="AI4" s="21" t="s">
        <v>214</v>
      </c>
      <c r="AJ4" s="22" t="s">
        <v>195</v>
      </c>
      <c r="AK4" s="21" t="s">
        <v>196</v>
      </c>
      <c r="AL4" s="22" t="s">
        <v>217</v>
      </c>
      <c r="AM4" s="21" t="s">
        <v>222</v>
      </c>
      <c r="AN4" s="22" t="s">
        <v>236</v>
      </c>
      <c r="AO4" s="21" t="s">
        <v>223</v>
      </c>
      <c r="AP4" s="22" t="s">
        <v>219</v>
      </c>
      <c r="AQ4" s="21" t="s">
        <v>220</v>
      </c>
      <c r="AR4" s="22" t="s">
        <v>179</v>
      </c>
      <c r="AS4" s="21" t="s">
        <v>218</v>
      </c>
      <c r="AT4" s="22" t="s">
        <v>216</v>
      </c>
      <c r="AU4" s="21" t="s">
        <v>215</v>
      </c>
      <c r="AV4" s="22" t="s">
        <v>229</v>
      </c>
      <c r="AW4" s="21" t="s">
        <v>198</v>
      </c>
      <c r="AX4" s="22" t="s">
        <v>236</v>
      </c>
      <c r="AY4" s="21" t="s">
        <v>197</v>
      </c>
      <c r="AZ4" s="22" t="s">
        <v>226</v>
      </c>
      <c r="BA4" s="21" t="s">
        <v>224</v>
      </c>
      <c r="BB4" s="22" t="s">
        <v>225</v>
      </c>
      <c r="BC4" s="21" t="s">
        <v>221</v>
      </c>
      <c r="BD4" s="22" t="s">
        <v>228</v>
      </c>
      <c r="BE4" s="21" t="s">
        <v>227</v>
      </c>
      <c r="BF4" s="22" t="s">
        <v>199</v>
      </c>
    </row>
    <row r="5" spans="1:58" ht="18" customHeight="1">
      <c r="A5" s="560" t="s">
        <v>238</v>
      </c>
      <c r="B5" s="561"/>
      <c r="C5" s="11"/>
      <c r="D5" s="9"/>
      <c r="E5" s="11"/>
      <c r="F5" s="9"/>
      <c r="G5" s="11"/>
      <c r="H5" s="9"/>
      <c r="I5" s="11"/>
      <c r="J5" s="9"/>
      <c r="K5" s="11"/>
      <c r="L5" s="9"/>
      <c r="M5" s="11"/>
      <c r="N5" s="9"/>
      <c r="O5" s="11"/>
      <c r="P5" s="9"/>
      <c r="Q5" s="11"/>
      <c r="R5" s="9"/>
      <c r="S5" s="11"/>
      <c r="T5" s="9"/>
      <c r="U5" s="11"/>
      <c r="V5" s="9"/>
      <c r="W5" s="11"/>
      <c r="X5" s="9"/>
      <c r="Y5" s="11"/>
      <c r="Z5" s="9"/>
      <c r="AA5" s="11"/>
      <c r="AB5" s="9"/>
      <c r="AC5" s="11"/>
      <c r="AD5" s="9"/>
      <c r="AE5" s="11"/>
      <c r="AF5" s="9"/>
      <c r="AG5" s="11"/>
      <c r="AH5" s="9"/>
      <c r="AI5" s="11"/>
      <c r="AJ5" s="9"/>
      <c r="AK5" s="11"/>
      <c r="AL5" s="9"/>
      <c r="AM5" s="11"/>
      <c r="AN5" s="9"/>
      <c r="AO5" s="11"/>
      <c r="AP5" s="9"/>
      <c r="AQ5" s="11"/>
      <c r="AR5" s="9"/>
      <c r="AS5" s="11"/>
      <c r="AT5" s="9"/>
      <c r="AU5" s="11"/>
      <c r="AV5" s="9"/>
      <c r="AW5" s="11"/>
      <c r="AX5" s="9"/>
      <c r="AY5" s="11"/>
      <c r="AZ5" s="9"/>
      <c r="BA5" s="11"/>
      <c r="BB5" s="9"/>
      <c r="BC5" s="11"/>
      <c r="BD5" s="9"/>
      <c r="BE5" s="11"/>
      <c r="BF5" s="31"/>
    </row>
    <row r="6" spans="1:58" ht="84">
      <c r="A6" s="4" t="s">
        <v>239</v>
      </c>
      <c r="B6" s="3" t="s">
        <v>357</v>
      </c>
      <c r="C6" s="12"/>
      <c r="D6" s="22"/>
      <c r="E6" s="21"/>
      <c r="F6" s="22"/>
      <c r="G6" s="21" t="s">
        <v>359</v>
      </c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21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 s="21"/>
      <c r="AX6" s="22"/>
      <c r="AY6" s="21"/>
      <c r="AZ6" s="22"/>
      <c r="BA6" s="21"/>
      <c r="BB6" s="22"/>
      <c r="BC6" s="21"/>
      <c r="BD6" s="22"/>
      <c r="BE6" s="21"/>
      <c r="BF6" s="22"/>
    </row>
    <row r="7" spans="1:58" ht="60">
      <c r="A7" s="4" t="s">
        <v>240</v>
      </c>
      <c r="B7" s="3" t="s">
        <v>241</v>
      </c>
      <c r="C7" s="12"/>
      <c r="D7" s="22"/>
      <c r="E7" s="21"/>
      <c r="F7" s="22"/>
      <c r="G7" s="21"/>
      <c r="H7" s="22" t="s">
        <v>359</v>
      </c>
      <c r="I7" s="21"/>
      <c r="J7" s="22"/>
      <c r="K7" s="21" t="s">
        <v>360</v>
      </c>
      <c r="L7" s="22" t="s">
        <v>360</v>
      </c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9"/>
      <c r="Y7" s="30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 s="21"/>
      <c r="AX7" s="22"/>
      <c r="AY7" s="21"/>
      <c r="AZ7" s="22"/>
      <c r="BA7" s="21"/>
      <c r="BB7" s="22"/>
      <c r="BC7" s="21"/>
      <c r="BD7" s="22"/>
      <c r="BE7" s="21"/>
      <c r="BF7" s="22"/>
    </row>
    <row r="8" spans="1:58" ht="48">
      <c r="A8" s="4" t="s">
        <v>242</v>
      </c>
      <c r="B8" s="3" t="s">
        <v>243</v>
      </c>
      <c r="C8" s="12"/>
      <c r="D8" s="22"/>
      <c r="E8" s="21"/>
      <c r="F8" s="22" t="s">
        <v>167</v>
      </c>
      <c r="G8" s="21"/>
      <c r="H8" s="22"/>
      <c r="I8" s="21" t="s">
        <v>360</v>
      </c>
      <c r="J8" s="22"/>
      <c r="K8" s="21" t="s">
        <v>360</v>
      </c>
      <c r="L8" s="22" t="s">
        <v>360</v>
      </c>
      <c r="M8" s="21"/>
      <c r="N8" s="22" t="s">
        <v>167</v>
      </c>
      <c r="O8" s="21"/>
      <c r="P8" s="22"/>
      <c r="Q8" s="21"/>
      <c r="R8" s="22" t="s">
        <v>360</v>
      </c>
      <c r="S8" s="21" t="s">
        <v>360</v>
      </c>
      <c r="T8" s="22" t="s">
        <v>360</v>
      </c>
      <c r="U8" s="21"/>
      <c r="V8" s="22"/>
      <c r="W8" s="21"/>
      <c r="X8" s="29"/>
      <c r="Y8" s="30"/>
      <c r="Z8" s="22"/>
      <c r="AA8" s="21"/>
      <c r="AB8" s="22"/>
      <c r="AC8" s="21" t="s">
        <v>359</v>
      </c>
      <c r="AD8" s="22"/>
      <c r="AE8" s="21"/>
      <c r="AF8" s="22"/>
      <c r="AG8" s="21" t="s">
        <v>360</v>
      </c>
      <c r="AH8" s="22"/>
      <c r="AI8" s="21" t="s">
        <v>359</v>
      </c>
      <c r="AJ8" s="22"/>
      <c r="AK8" s="21" t="s">
        <v>360</v>
      </c>
      <c r="AL8" s="22" t="s">
        <v>360</v>
      </c>
      <c r="AM8" s="21" t="s">
        <v>167</v>
      </c>
      <c r="AN8" s="22" t="s">
        <v>360</v>
      </c>
      <c r="AO8" s="21" t="s">
        <v>360</v>
      </c>
      <c r="AP8" s="22" t="s">
        <v>167</v>
      </c>
      <c r="AQ8" s="21" t="s">
        <v>167</v>
      </c>
      <c r="AR8" s="22"/>
      <c r="AS8" s="21" t="s">
        <v>360</v>
      </c>
      <c r="AT8" s="22" t="s">
        <v>360</v>
      </c>
      <c r="AU8" s="21" t="s">
        <v>360</v>
      </c>
      <c r="AV8" s="22"/>
      <c r="AW8" s="21"/>
      <c r="AX8" s="22" t="s">
        <v>360</v>
      </c>
      <c r="AY8" s="21"/>
      <c r="AZ8" s="22"/>
      <c r="BA8" s="21"/>
      <c r="BB8" s="22"/>
      <c r="BC8" s="21" t="s">
        <v>360</v>
      </c>
      <c r="BD8" s="22"/>
      <c r="BE8" s="21" t="s">
        <v>360</v>
      </c>
      <c r="BF8" s="22" t="s">
        <v>360</v>
      </c>
    </row>
    <row r="9" spans="1:58" ht="48">
      <c r="A9" s="4" t="s">
        <v>244</v>
      </c>
      <c r="B9" s="3" t="s">
        <v>245</v>
      </c>
      <c r="C9" s="12"/>
      <c r="D9" s="22"/>
      <c r="E9" s="21"/>
      <c r="F9" s="22" t="s">
        <v>167</v>
      </c>
      <c r="G9" s="21"/>
      <c r="H9" s="22"/>
      <c r="I9" s="21" t="s">
        <v>360</v>
      </c>
      <c r="J9" s="22" t="s">
        <v>167</v>
      </c>
      <c r="K9" s="21" t="s">
        <v>167</v>
      </c>
      <c r="L9" s="22"/>
      <c r="M9" s="21"/>
      <c r="N9" s="22"/>
      <c r="O9" s="21"/>
      <c r="P9" s="22" t="s">
        <v>167</v>
      </c>
      <c r="Q9" s="21"/>
      <c r="R9" s="22" t="s">
        <v>360</v>
      </c>
      <c r="S9" s="21"/>
      <c r="T9" s="22"/>
      <c r="U9" s="21"/>
      <c r="V9" s="22"/>
      <c r="W9" s="21"/>
      <c r="X9" s="22"/>
      <c r="Y9" s="21"/>
      <c r="Z9" s="22"/>
      <c r="AA9" s="21" t="s">
        <v>167</v>
      </c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 s="21"/>
      <c r="AX9" s="22"/>
      <c r="AY9" s="21"/>
      <c r="AZ9" s="22"/>
      <c r="BA9" s="21"/>
      <c r="BB9" s="22"/>
      <c r="BC9" s="21"/>
      <c r="BD9" s="22"/>
      <c r="BE9" s="21"/>
      <c r="BF9" s="22"/>
    </row>
    <row r="10" spans="1:58" ht="45">
      <c r="A10" s="4" t="s">
        <v>246</v>
      </c>
      <c r="B10" s="17" t="s">
        <v>247</v>
      </c>
      <c r="C10" s="12"/>
      <c r="D10" s="22"/>
      <c r="E10" s="21"/>
      <c r="F10" s="22"/>
      <c r="G10" s="21"/>
      <c r="H10" s="22"/>
      <c r="I10" s="21"/>
      <c r="J10" s="22" t="s">
        <v>359</v>
      </c>
      <c r="K10" s="21" t="s">
        <v>167</v>
      </c>
      <c r="L10" s="22"/>
      <c r="M10" s="21"/>
      <c r="N10" s="22"/>
      <c r="O10" s="21"/>
      <c r="P10" s="22"/>
      <c r="Q10" s="21"/>
      <c r="R10" s="22"/>
      <c r="S10" s="21" t="s">
        <v>360</v>
      </c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 t="s">
        <v>167</v>
      </c>
      <c r="AF10" s="22"/>
      <c r="AG10" s="21"/>
      <c r="AH10" s="22"/>
      <c r="AI10" s="21"/>
      <c r="AJ10" s="22"/>
      <c r="AK10" s="21" t="s">
        <v>360</v>
      </c>
      <c r="AL10" s="22"/>
      <c r="AM10" s="21" t="s">
        <v>167</v>
      </c>
      <c r="AN10" s="22" t="s">
        <v>167</v>
      </c>
      <c r="AO10" s="21" t="s">
        <v>167</v>
      </c>
      <c r="AP10" s="22"/>
      <c r="AQ10" s="21" t="s">
        <v>167</v>
      </c>
      <c r="AR10" s="22"/>
      <c r="AS10" s="21"/>
      <c r="AT10" s="22"/>
      <c r="AU10" s="21"/>
      <c r="AV10" s="22"/>
      <c r="AW10" s="21" t="s">
        <v>360</v>
      </c>
      <c r="AX10" s="22"/>
      <c r="AY10" s="21" t="s">
        <v>360</v>
      </c>
      <c r="AZ10" s="22" t="s">
        <v>167</v>
      </c>
      <c r="BA10" s="21"/>
      <c r="BB10" s="22" t="s">
        <v>360</v>
      </c>
      <c r="BC10" s="21" t="s">
        <v>167</v>
      </c>
      <c r="BD10" s="22" t="s">
        <v>167</v>
      </c>
      <c r="BE10" s="21" t="s">
        <v>360</v>
      </c>
      <c r="BF10" s="22" t="s">
        <v>359</v>
      </c>
    </row>
    <row r="11" spans="1:58" ht="22.5">
      <c r="A11" s="4" t="s">
        <v>248</v>
      </c>
      <c r="B11" s="17" t="s">
        <v>249</v>
      </c>
      <c r="C11" s="12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 t="s">
        <v>359</v>
      </c>
      <c r="U11" s="21"/>
      <c r="V11" s="22"/>
      <c r="W11" s="21"/>
      <c r="X11" s="22"/>
      <c r="Y11" s="21"/>
      <c r="Z11" s="22"/>
      <c r="AA11" s="21"/>
      <c r="AB11" s="22"/>
      <c r="AC11" s="21" t="s">
        <v>360</v>
      </c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 s="21" t="s">
        <v>360</v>
      </c>
      <c r="AX11" s="22"/>
      <c r="AY11" s="21"/>
      <c r="AZ11" s="22"/>
      <c r="BA11" s="21"/>
      <c r="BB11" s="22"/>
      <c r="BC11" s="21"/>
      <c r="BD11" s="22"/>
      <c r="BE11" s="21"/>
      <c r="BF11" s="22"/>
    </row>
    <row r="12" spans="1:58" ht="45">
      <c r="A12" s="4" t="s">
        <v>250</v>
      </c>
      <c r="B12" s="17" t="s">
        <v>251</v>
      </c>
      <c r="C12" s="12"/>
      <c r="D12" s="22"/>
      <c r="E12" s="21"/>
      <c r="F12" s="22"/>
      <c r="G12" s="21"/>
      <c r="H12" s="22"/>
      <c r="I12" s="21" t="s">
        <v>359</v>
      </c>
      <c r="J12" s="22"/>
      <c r="K12" s="21"/>
      <c r="L12" s="22"/>
      <c r="M12" s="21"/>
      <c r="N12" s="22"/>
      <c r="O12" s="21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 t="s">
        <v>359</v>
      </c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 s="21"/>
      <c r="AX12" s="22"/>
      <c r="AY12" s="21"/>
      <c r="AZ12" s="22"/>
      <c r="BA12" s="21"/>
      <c r="BB12" s="22"/>
      <c r="BC12" s="21"/>
      <c r="BD12" s="22"/>
      <c r="BE12" s="21"/>
      <c r="BF12" s="22"/>
    </row>
    <row r="13" spans="1:58" ht="45">
      <c r="A13" s="4" t="s">
        <v>252</v>
      </c>
      <c r="B13" s="17" t="s">
        <v>253</v>
      </c>
      <c r="C13" s="12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 t="s">
        <v>359</v>
      </c>
      <c r="Q13" s="21" t="s">
        <v>167</v>
      </c>
      <c r="R13" s="22"/>
      <c r="S13" s="21"/>
      <c r="T13" s="22"/>
      <c r="U13" s="21"/>
      <c r="V13" s="22"/>
      <c r="W13" s="21"/>
      <c r="X13" s="22"/>
      <c r="Y13" s="21"/>
      <c r="Z13" s="22"/>
      <c r="AA13" s="21"/>
      <c r="AB13" s="22"/>
      <c r="AC13" s="21"/>
      <c r="AD13" s="22"/>
      <c r="AE13" s="21"/>
      <c r="AF13" s="22"/>
      <c r="AG13" s="21"/>
      <c r="AH13" s="22"/>
      <c r="AI13" s="21"/>
      <c r="AJ13" s="22"/>
      <c r="AK13" s="21"/>
      <c r="AL13" s="22"/>
      <c r="AM13" s="21"/>
      <c r="AN13" s="22"/>
      <c r="AO13" s="21"/>
      <c r="AP13" s="22"/>
      <c r="AQ13" s="21"/>
      <c r="AR13" s="22"/>
      <c r="AS13" s="21"/>
      <c r="AT13" s="22"/>
      <c r="AU13" s="21"/>
      <c r="AV13" s="22"/>
      <c r="AW13" s="21"/>
      <c r="AX13" s="22"/>
      <c r="AY13" s="21"/>
      <c r="AZ13" s="22"/>
      <c r="BA13" s="21"/>
      <c r="BB13" s="22"/>
      <c r="BC13" s="21"/>
      <c r="BD13" s="22"/>
      <c r="BE13" s="21"/>
      <c r="BF13" s="22"/>
    </row>
    <row r="14" spans="1:58" ht="22.5">
      <c r="A14" s="4" t="s">
        <v>254</v>
      </c>
      <c r="B14" s="17" t="s">
        <v>255</v>
      </c>
      <c r="C14" s="12"/>
      <c r="D14" s="22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 t="s">
        <v>167</v>
      </c>
      <c r="Q14" s="21"/>
      <c r="R14" s="22"/>
      <c r="S14" s="21"/>
      <c r="T14" s="22"/>
      <c r="U14" s="21"/>
      <c r="V14" s="22"/>
      <c r="W14" s="21"/>
      <c r="X14" s="22"/>
      <c r="Y14" s="21"/>
      <c r="Z14" s="22" t="s">
        <v>167</v>
      </c>
      <c r="AA14" s="21"/>
      <c r="AB14" s="22"/>
      <c r="AC14" s="21"/>
      <c r="AD14" s="22"/>
      <c r="AE14" s="21" t="s">
        <v>167</v>
      </c>
      <c r="AF14" s="22"/>
      <c r="AG14" s="21"/>
      <c r="AH14" s="22"/>
      <c r="AI14" s="21"/>
      <c r="AJ14" s="22"/>
      <c r="AK14" s="21"/>
      <c r="AL14" s="22"/>
      <c r="AM14" s="21"/>
      <c r="AN14" s="22"/>
      <c r="AO14" s="21"/>
      <c r="AP14" s="22"/>
      <c r="AQ14" s="21"/>
      <c r="AR14" s="22"/>
      <c r="AS14" s="21"/>
      <c r="AT14" s="22" t="s">
        <v>360</v>
      </c>
      <c r="AU14" s="21"/>
      <c r="AV14" s="22"/>
      <c r="AW14" s="21"/>
      <c r="AX14" s="22"/>
      <c r="AY14" s="21"/>
      <c r="AZ14" s="22"/>
      <c r="BA14" s="21"/>
      <c r="BB14" s="22"/>
      <c r="BC14" s="21"/>
      <c r="BD14" s="22"/>
      <c r="BE14" s="21"/>
      <c r="BF14" s="22"/>
    </row>
    <row r="15" spans="1:58" ht="45">
      <c r="A15" s="4" t="s">
        <v>256</v>
      </c>
      <c r="B15" s="17" t="s">
        <v>257</v>
      </c>
      <c r="C15" s="13"/>
      <c r="D15" s="22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 t="s">
        <v>167</v>
      </c>
      <c r="S15" s="21" t="s">
        <v>360</v>
      </c>
      <c r="T15" s="22"/>
      <c r="U15" s="21"/>
      <c r="V15" s="22"/>
      <c r="W15" s="21"/>
      <c r="X15" s="22"/>
      <c r="Y15" s="21"/>
      <c r="Z15" s="22" t="s">
        <v>360</v>
      </c>
      <c r="AA15" s="21"/>
      <c r="AB15" s="22"/>
      <c r="AC15" s="21"/>
      <c r="AD15" s="22"/>
      <c r="AE15" s="21" t="s">
        <v>359</v>
      </c>
      <c r="AF15" s="22"/>
      <c r="AG15" s="21"/>
      <c r="AH15" s="22"/>
      <c r="AI15" s="21"/>
      <c r="AJ15" s="22"/>
      <c r="AK15" s="21"/>
      <c r="AL15" s="22"/>
      <c r="AM15" s="21"/>
      <c r="AN15" s="22"/>
      <c r="AO15" s="21" t="s">
        <v>359</v>
      </c>
      <c r="AP15" s="22"/>
      <c r="AQ15" s="21"/>
      <c r="AR15" s="22"/>
      <c r="AS15" s="21"/>
      <c r="AT15" s="22"/>
      <c r="AU15" s="21"/>
      <c r="AV15" s="22"/>
      <c r="AW15" s="21"/>
      <c r="AX15" s="22"/>
      <c r="AY15" s="21"/>
      <c r="AZ15" s="22"/>
      <c r="BA15" s="21" t="s">
        <v>359</v>
      </c>
      <c r="BB15" s="22"/>
      <c r="BC15" s="21"/>
      <c r="BD15" s="22"/>
      <c r="BE15" s="21"/>
      <c r="BF15" s="22"/>
    </row>
    <row r="16" spans="1:58" ht="34.5" customHeight="1">
      <c r="A16" s="4" t="s">
        <v>258</v>
      </c>
      <c r="B16" s="17" t="s">
        <v>259</v>
      </c>
      <c r="C16" s="12"/>
      <c r="D16" s="22"/>
      <c r="E16" s="21"/>
      <c r="F16" s="22"/>
      <c r="G16" s="21" t="s">
        <v>360</v>
      </c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 t="s">
        <v>359</v>
      </c>
      <c r="S16" s="21"/>
      <c r="T16" s="22"/>
      <c r="U16" s="21"/>
      <c r="V16" s="22"/>
      <c r="W16" s="21"/>
      <c r="X16" s="22"/>
      <c r="Y16" s="21"/>
      <c r="Z16" s="22"/>
      <c r="AA16" s="21"/>
      <c r="AB16" s="22"/>
      <c r="AC16" s="21"/>
      <c r="AD16" s="22"/>
      <c r="AE16" s="21"/>
      <c r="AF16" s="22"/>
      <c r="AG16" s="21"/>
      <c r="AH16" s="22"/>
      <c r="AI16" s="21"/>
      <c r="AJ16" s="22"/>
      <c r="AK16" s="21"/>
      <c r="AL16" s="22"/>
      <c r="AM16" s="21"/>
      <c r="AN16" s="22"/>
      <c r="AO16" s="21"/>
      <c r="AP16" s="22"/>
      <c r="AQ16" s="21"/>
      <c r="AR16" s="22"/>
      <c r="AS16" s="21"/>
      <c r="AT16" s="22"/>
      <c r="AU16" s="21"/>
      <c r="AV16" s="22"/>
      <c r="AW16" s="21"/>
      <c r="AX16" s="22"/>
      <c r="AY16" s="21"/>
      <c r="AZ16" s="22"/>
      <c r="BA16" s="21"/>
      <c r="BB16" s="22"/>
      <c r="BC16" s="21"/>
      <c r="BD16" s="22"/>
      <c r="BE16" s="21"/>
      <c r="BF16" s="22"/>
    </row>
    <row r="17" spans="1:58" ht="45">
      <c r="A17" s="4" t="s">
        <v>260</v>
      </c>
      <c r="B17" s="17" t="s">
        <v>261</v>
      </c>
      <c r="C17" s="12"/>
      <c r="D17" s="22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21"/>
      <c r="V17" s="22"/>
      <c r="W17" s="21" t="s">
        <v>359</v>
      </c>
      <c r="X17" s="22"/>
      <c r="Y17" s="21" t="s">
        <v>167</v>
      </c>
      <c r="Z17" s="22"/>
      <c r="AA17" s="21"/>
      <c r="AB17" s="22"/>
      <c r="AC17" s="21" t="s">
        <v>359</v>
      </c>
      <c r="AD17" s="22"/>
      <c r="AE17" s="21" t="s">
        <v>167</v>
      </c>
      <c r="AF17" s="22"/>
      <c r="AG17" s="21"/>
      <c r="AH17" s="22"/>
      <c r="AI17" s="21"/>
      <c r="AJ17" s="22"/>
      <c r="AK17" s="21"/>
      <c r="AL17" s="22" t="s">
        <v>360</v>
      </c>
      <c r="AM17" s="21"/>
      <c r="AN17" s="22" t="s">
        <v>360</v>
      </c>
      <c r="AO17" s="21"/>
      <c r="AP17" s="22" t="s">
        <v>359</v>
      </c>
      <c r="AQ17" s="21" t="s">
        <v>167</v>
      </c>
      <c r="AR17" s="22"/>
      <c r="AS17" s="21"/>
      <c r="AT17" s="22" t="s">
        <v>360</v>
      </c>
      <c r="AU17" s="21" t="s">
        <v>360</v>
      </c>
      <c r="AV17" s="22"/>
      <c r="AW17" s="21" t="s">
        <v>360</v>
      </c>
      <c r="AX17" s="22" t="s">
        <v>360</v>
      </c>
      <c r="AY17" s="21"/>
      <c r="AZ17" s="22" t="s">
        <v>360</v>
      </c>
      <c r="BA17" s="21"/>
      <c r="BB17" s="22" t="s">
        <v>360</v>
      </c>
      <c r="BC17" s="21" t="s">
        <v>167</v>
      </c>
      <c r="BD17" s="22"/>
      <c r="BE17" s="21" t="s">
        <v>167</v>
      </c>
      <c r="BF17" s="22" t="s">
        <v>360</v>
      </c>
    </row>
    <row r="18" spans="1:58" ht="33.75">
      <c r="A18" s="4" t="s">
        <v>262</v>
      </c>
      <c r="B18" s="17" t="s">
        <v>263</v>
      </c>
      <c r="C18" s="12"/>
      <c r="D18" s="22"/>
      <c r="E18" s="21"/>
      <c r="F18" s="22"/>
      <c r="G18" s="21"/>
      <c r="H18" s="22"/>
      <c r="I18" s="21"/>
      <c r="J18" s="22" t="s">
        <v>167</v>
      </c>
      <c r="K18" s="21"/>
      <c r="L18" s="22"/>
      <c r="M18" s="21"/>
      <c r="N18" s="22"/>
      <c r="O18" s="21"/>
      <c r="P18" s="22"/>
      <c r="Q18" s="21"/>
      <c r="R18" s="22"/>
      <c r="S18" s="21"/>
      <c r="T18" s="22"/>
      <c r="U18" s="21"/>
      <c r="V18" s="22"/>
      <c r="W18" s="21"/>
      <c r="X18" s="22"/>
      <c r="Y18" s="21" t="s">
        <v>359</v>
      </c>
      <c r="Z18" s="22"/>
      <c r="AA18" s="21"/>
      <c r="AB18" s="22"/>
      <c r="AC18" s="21"/>
      <c r="AD18" s="22"/>
      <c r="AE18" s="21" t="s">
        <v>360</v>
      </c>
      <c r="AF18" s="22"/>
      <c r="AG18" s="21"/>
      <c r="AH18" s="22"/>
      <c r="AI18" s="21"/>
      <c r="AJ18" s="22"/>
      <c r="AK18" s="21"/>
      <c r="AL18" s="22"/>
      <c r="AM18" s="21" t="s">
        <v>360</v>
      </c>
      <c r="AN18" s="22"/>
      <c r="AO18" s="21"/>
      <c r="AP18" s="22"/>
      <c r="AQ18" s="21" t="s">
        <v>360</v>
      </c>
      <c r="AR18" s="22"/>
      <c r="AS18" s="21"/>
      <c r="AT18" s="22"/>
      <c r="AU18" s="21"/>
      <c r="AV18" s="22"/>
      <c r="AW18" s="21"/>
      <c r="AX18" s="22"/>
      <c r="AY18" s="21"/>
      <c r="AZ18" s="22"/>
      <c r="BA18" s="21"/>
      <c r="BB18" s="22"/>
      <c r="BC18" s="21"/>
      <c r="BD18" s="22"/>
      <c r="BE18" s="21"/>
      <c r="BF18" s="22"/>
    </row>
    <row r="19" spans="1:58" ht="33.75">
      <c r="A19" s="4" t="s">
        <v>264</v>
      </c>
      <c r="B19" s="17" t="s">
        <v>265</v>
      </c>
      <c r="C19" s="12"/>
      <c r="D19" s="22"/>
      <c r="E19" s="21"/>
      <c r="F19" s="22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2"/>
      <c r="U19" s="21"/>
      <c r="V19" s="22"/>
      <c r="W19" s="21"/>
      <c r="X19" s="22"/>
      <c r="Y19" s="21"/>
      <c r="Z19" s="22"/>
      <c r="AA19" s="21"/>
      <c r="AB19" s="22"/>
      <c r="AC19" s="21"/>
      <c r="AD19" s="22"/>
      <c r="AE19" s="21"/>
      <c r="AF19" s="22"/>
      <c r="AG19" s="21"/>
      <c r="AH19" s="22"/>
      <c r="AI19" s="21"/>
      <c r="AJ19" s="22"/>
      <c r="AK19" s="21"/>
      <c r="AL19" s="22"/>
      <c r="AM19" s="21"/>
      <c r="AN19" s="22"/>
      <c r="AO19" s="21"/>
      <c r="AP19" s="22"/>
      <c r="AQ19" s="21" t="s">
        <v>167</v>
      </c>
      <c r="AR19" s="22"/>
      <c r="AS19" s="21" t="s">
        <v>167</v>
      </c>
      <c r="AT19" s="22"/>
      <c r="AU19" s="21"/>
      <c r="AV19" s="22"/>
      <c r="AW19" s="21"/>
      <c r="AX19" s="22"/>
      <c r="AY19" s="21"/>
      <c r="AZ19" s="22"/>
      <c r="BA19" s="21"/>
      <c r="BB19" s="22"/>
      <c r="BC19" s="21"/>
      <c r="BD19" s="22"/>
      <c r="BE19" s="21"/>
      <c r="BF19" s="22"/>
    </row>
    <row r="20" spans="1:58" ht="22.5">
      <c r="A20" s="4" t="s">
        <v>266</v>
      </c>
      <c r="B20" s="17" t="s">
        <v>267</v>
      </c>
      <c r="C20" s="13"/>
      <c r="D20" s="22"/>
      <c r="E20" s="21"/>
      <c r="F20" s="22"/>
      <c r="G20" s="21"/>
      <c r="H20" s="22"/>
      <c r="I20" s="21"/>
      <c r="J20" s="22"/>
      <c r="K20" s="21"/>
      <c r="L20" s="22"/>
      <c r="M20" s="21" t="s">
        <v>360</v>
      </c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 t="s">
        <v>167</v>
      </c>
      <c r="AB20" s="22"/>
      <c r="AC20" s="21"/>
      <c r="AD20" s="22" t="s">
        <v>360</v>
      </c>
      <c r="AE20" s="21"/>
      <c r="AF20" s="22"/>
      <c r="AG20" s="21"/>
      <c r="AH20" s="22"/>
      <c r="AI20" s="21"/>
      <c r="AJ20" s="22"/>
      <c r="AK20" s="21"/>
      <c r="AL20" s="22"/>
      <c r="AM20" s="21"/>
      <c r="AN20" s="22"/>
      <c r="AO20" s="21"/>
      <c r="AP20" s="22"/>
      <c r="AQ20" s="21"/>
      <c r="AR20" s="22"/>
      <c r="AS20" s="21" t="s">
        <v>167</v>
      </c>
      <c r="AT20" s="22"/>
      <c r="AU20" s="21"/>
      <c r="AV20" s="22"/>
      <c r="AW20" s="21"/>
      <c r="AX20" s="22"/>
      <c r="AY20" s="21"/>
      <c r="AZ20" s="22"/>
      <c r="BA20" s="21"/>
      <c r="BB20" s="22"/>
      <c r="BC20" s="21"/>
      <c r="BD20" s="22"/>
      <c r="BE20" s="21" t="s">
        <v>167</v>
      </c>
      <c r="BF20" s="22"/>
    </row>
    <row r="21" spans="1:58" ht="22.5">
      <c r="A21" s="4" t="s">
        <v>268</v>
      </c>
      <c r="B21" s="17" t="s">
        <v>269</v>
      </c>
      <c r="C21" s="13"/>
      <c r="D21" s="22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 t="s">
        <v>359</v>
      </c>
      <c r="Q21" s="21"/>
      <c r="R21" s="22" t="s">
        <v>360</v>
      </c>
      <c r="S21" s="21"/>
      <c r="T21" s="22"/>
      <c r="U21" s="21"/>
      <c r="V21" s="22"/>
      <c r="W21" s="21" t="s">
        <v>167</v>
      </c>
      <c r="X21" s="22" t="s">
        <v>360</v>
      </c>
      <c r="Y21" s="21"/>
      <c r="Z21" s="22"/>
      <c r="AA21" s="21"/>
      <c r="AB21" s="22" t="s">
        <v>360</v>
      </c>
      <c r="AC21" s="21"/>
      <c r="AD21" s="22"/>
      <c r="AE21" s="21"/>
      <c r="AF21" s="22"/>
      <c r="AG21" s="21" t="s">
        <v>360</v>
      </c>
      <c r="AH21" s="22" t="s">
        <v>359</v>
      </c>
      <c r="AI21" s="21"/>
      <c r="AJ21" s="22"/>
      <c r="AK21" s="21" t="s">
        <v>167</v>
      </c>
      <c r="AL21" s="22" t="s">
        <v>167</v>
      </c>
      <c r="AM21" s="21"/>
      <c r="AN21" s="22"/>
      <c r="AO21" s="21"/>
      <c r="AP21" s="22"/>
      <c r="AQ21" s="21"/>
      <c r="AR21" s="22"/>
      <c r="AS21" s="21" t="s">
        <v>167</v>
      </c>
      <c r="AT21" s="22" t="s">
        <v>167</v>
      </c>
      <c r="AU21" s="21" t="s">
        <v>167</v>
      </c>
      <c r="AV21" s="22"/>
      <c r="AW21" s="21" t="s">
        <v>167</v>
      </c>
      <c r="AX21" s="22"/>
      <c r="AY21" s="21"/>
      <c r="AZ21" s="22"/>
      <c r="BA21" s="21"/>
      <c r="BB21" s="22"/>
      <c r="BC21" s="21"/>
      <c r="BD21" s="22"/>
      <c r="BE21" s="21"/>
      <c r="BF21" s="22"/>
    </row>
    <row r="22" spans="1:58" ht="33.75">
      <c r="A22" s="4" t="s">
        <v>270</v>
      </c>
      <c r="B22" s="17" t="s">
        <v>271</v>
      </c>
      <c r="C22" s="13"/>
      <c r="D22" s="22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 t="s">
        <v>360</v>
      </c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2" t="s">
        <v>360</v>
      </c>
      <c r="AO22" s="21"/>
      <c r="AP22" s="22"/>
      <c r="AQ22" s="21"/>
      <c r="AR22" s="22"/>
      <c r="AS22" s="21"/>
      <c r="AT22" s="22"/>
      <c r="AU22" s="21"/>
      <c r="AV22" s="22"/>
      <c r="AW22" s="21"/>
      <c r="AX22" s="22"/>
      <c r="AY22" s="21"/>
      <c r="AZ22" s="22" t="s">
        <v>360</v>
      </c>
      <c r="BA22" s="21"/>
      <c r="BB22" s="22"/>
      <c r="BC22" s="21"/>
      <c r="BD22" s="22"/>
      <c r="BE22" s="21" t="s">
        <v>359</v>
      </c>
      <c r="BF22" s="22"/>
    </row>
    <row r="23" spans="1:58" ht="15">
      <c r="A23" s="4" t="s">
        <v>272</v>
      </c>
      <c r="B23" s="17" t="s">
        <v>273</v>
      </c>
      <c r="C23" s="13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 t="s">
        <v>360</v>
      </c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 s="21"/>
      <c r="AX23" s="22"/>
      <c r="AY23" s="21"/>
      <c r="AZ23" s="22"/>
      <c r="BA23" s="21"/>
      <c r="BB23" s="22"/>
      <c r="BC23" s="21"/>
      <c r="BD23" s="22"/>
      <c r="BE23" s="21"/>
      <c r="BF23" s="22"/>
    </row>
    <row r="24" spans="1:58" ht="45">
      <c r="A24" s="4" t="s">
        <v>274</v>
      </c>
      <c r="B24" s="17" t="s">
        <v>275</v>
      </c>
      <c r="C24" s="13"/>
      <c r="D24" s="22"/>
      <c r="E24" s="21"/>
      <c r="F24" s="22"/>
      <c r="G24" s="21" t="s">
        <v>167</v>
      </c>
      <c r="H24" s="22"/>
      <c r="I24" s="21"/>
      <c r="J24" s="22"/>
      <c r="K24" s="21" t="s">
        <v>360</v>
      </c>
      <c r="L24" s="22" t="s">
        <v>360</v>
      </c>
      <c r="M24" s="21"/>
      <c r="N24" s="22"/>
      <c r="O24" s="21"/>
      <c r="P24" s="22"/>
      <c r="Q24" s="21"/>
      <c r="R24" s="22"/>
      <c r="S24" s="21"/>
      <c r="T24" s="22"/>
      <c r="U24" s="21"/>
      <c r="V24" s="22" t="s">
        <v>167</v>
      </c>
      <c r="W24" s="21" t="s">
        <v>360</v>
      </c>
      <c r="X24" s="22" t="s">
        <v>167</v>
      </c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2"/>
      <c r="AO24" s="21"/>
      <c r="AP24" s="22"/>
      <c r="AQ24" s="21"/>
      <c r="AR24" s="22"/>
      <c r="AS24" s="21"/>
      <c r="AT24" s="22"/>
      <c r="AU24" s="21"/>
      <c r="AV24" s="22"/>
      <c r="AW24" s="21"/>
      <c r="AX24" s="22"/>
      <c r="AY24" s="21"/>
      <c r="AZ24" s="22"/>
      <c r="BA24" s="21"/>
      <c r="BB24" s="22"/>
      <c r="BC24" s="21" t="s">
        <v>167</v>
      </c>
      <c r="BD24" s="22"/>
      <c r="BE24" s="21" t="s">
        <v>167</v>
      </c>
      <c r="BF24" s="22" t="s">
        <v>167</v>
      </c>
    </row>
    <row r="25" spans="1:58" ht="33.75">
      <c r="A25" s="4" t="s">
        <v>276</v>
      </c>
      <c r="B25" s="17" t="s">
        <v>277</v>
      </c>
      <c r="C25" s="14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 t="s">
        <v>360</v>
      </c>
      <c r="T25" s="22"/>
      <c r="U25" s="21"/>
      <c r="V25" s="22" t="s">
        <v>360</v>
      </c>
      <c r="W25" s="21" t="s">
        <v>360</v>
      </c>
      <c r="X25" s="22" t="s">
        <v>360</v>
      </c>
      <c r="Y25" s="21"/>
      <c r="Z25" s="22"/>
      <c r="AA25" s="21"/>
      <c r="AB25" s="22"/>
      <c r="AC25" s="21"/>
      <c r="AD25" s="22"/>
      <c r="AE25" s="21"/>
      <c r="AF25" s="22"/>
      <c r="AG25" s="21"/>
      <c r="AH25" s="22" t="s">
        <v>167</v>
      </c>
      <c r="AI25" s="21"/>
      <c r="AJ25" s="22"/>
      <c r="AK25" s="21"/>
      <c r="AL25" s="22"/>
      <c r="AM25" s="21"/>
      <c r="AN25" s="22"/>
      <c r="AO25" s="21"/>
      <c r="AP25" s="22"/>
      <c r="AQ25" s="21"/>
      <c r="AR25" s="22"/>
      <c r="AS25" s="21" t="s">
        <v>167</v>
      </c>
      <c r="AT25" s="22" t="s">
        <v>360</v>
      </c>
      <c r="AU25" s="21" t="s">
        <v>360</v>
      </c>
      <c r="AV25" s="22"/>
      <c r="AW25" s="21"/>
      <c r="AX25" s="22"/>
      <c r="AY25" s="21"/>
      <c r="AZ25" s="22"/>
      <c r="BA25" s="21"/>
      <c r="BB25" s="22"/>
      <c r="BC25" s="21"/>
      <c r="BD25" s="22"/>
      <c r="BE25" s="21"/>
      <c r="BF25" s="22"/>
    </row>
    <row r="26" spans="1:58" ht="78.75">
      <c r="A26" s="4" t="s">
        <v>278</v>
      </c>
      <c r="B26" s="17" t="s">
        <v>279</v>
      </c>
      <c r="C26" s="13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 t="s">
        <v>360</v>
      </c>
      <c r="T26" s="22"/>
      <c r="U26" s="21"/>
      <c r="V26" s="22" t="s">
        <v>360</v>
      </c>
      <c r="W26" s="21" t="s">
        <v>360</v>
      </c>
      <c r="X26" s="22" t="s">
        <v>360</v>
      </c>
      <c r="Y26" s="21"/>
      <c r="Z26" s="22"/>
      <c r="AA26" s="21"/>
      <c r="AB26" s="22" t="s">
        <v>360</v>
      </c>
      <c r="AC26" s="21"/>
      <c r="AD26" s="22"/>
      <c r="AE26" s="21"/>
      <c r="AF26" s="22"/>
      <c r="AG26" s="21" t="s">
        <v>167</v>
      </c>
      <c r="AH26" s="22"/>
      <c r="AI26" s="21"/>
      <c r="AJ26" s="22"/>
      <c r="AK26" s="21"/>
      <c r="AL26" s="22" t="s">
        <v>167</v>
      </c>
      <c r="AM26" s="21"/>
      <c r="AN26" s="22"/>
      <c r="AO26" s="21" t="s">
        <v>167</v>
      </c>
      <c r="AP26" s="22" t="s">
        <v>359</v>
      </c>
      <c r="AQ26" s="21" t="s">
        <v>167</v>
      </c>
      <c r="AR26" s="22"/>
      <c r="AS26" s="21"/>
      <c r="AT26" s="22" t="s">
        <v>361</v>
      </c>
      <c r="AU26" s="21" t="s">
        <v>360</v>
      </c>
      <c r="AV26" s="22"/>
      <c r="AW26" s="21"/>
      <c r="AX26" s="22"/>
      <c r="AY26" s="21"/>
      <c r="AZ26" s="22"/>
      <c r="BA26" s="21"/>
      <c r="BB26" s="22"/>
      <c r="BC26" s="21"/>
      <c r="BD26" s="22"/>
      <c r="BE26" s="21"/>
      <c r="BF26" s="22" t="s">
        <v>167</v>
      </c>
    </row>
    <row r="27" spans="1:58" ht="33.75">
      <c r="A27" s="4" t="s">
        <v>280</v>
      </c>
      <c r="B27" s="17" t="s">
        <v>281</v>
      </c>
      <c r="C27" s="13"/>
      <c r="D27" s="22"/>
      <c r="E27" s="21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 t="s">
        <v>360</v>
      </c>
      <c r="R27" s="22"/>
      <c r="S27" s="21"/>
      <c r="T27" s="22"/>
      <c r="U27" s="21" t="s">
        <v>359</v>
      </c>
      <c r="V27" s="22"/>
      <c r="W27" s="21"/>
      <c r="X27" s="22"/>
      <c r="Y27" s="21"/>
      <c r="Z27" s="22"/>
      <c r="AA27" s="21"/>
      <c r="AB27" s="22"/>
      <c r="AC27" s="21"/>
      <c r="AD27" s="22"/>
      <c r="AE27" s="21"/>
      <c r="AF27" s="22"/>
      <c r="AG27" s="21"/>
      <c r="AH27" s="22"/>
      <c r="AI27" s="21" t="s">
        <v>359</v>
      </c>
      <c r="AJ27" s="22" t="s">
        <v>360</v>
      </c>
      <c r="AK27" s="21" t="s">
        <v>360</v>
      </c>
      <c r="AL27" s="22"/>
      <c r="AM27" s="21"/>
      <c r="AN27" s="22"/>
      <c r="AO27" s="21"/>
      <c r="AP27" s="22"/>
      <c r="AQ27" s="21"/>
      <c r="AR27" s="22"/>
      <c r="AS27" s="21"/>
      <c r="AT27" s="22"/>
      <c r="AU27" s="21"/>
      <c r="AV27" s="22" t="s">
        <v>360</v>
      </c>
      <c r="AW27" s="21" t="s">
        <v>359</v>
      </c>
      <c r="AX27" s="22"/>
      <c r="AY27" s="21"/>
      <c r="AZ27" s="22"/>
      <c r="BA27" s="21"/>
      <c r="BB27" s="22"/>
      <c r="BC27" s="21"/>
      <c r="BD27" s="22"/>
      <c r="BE27" s="21"/>
      <c r="BF27" s="22"/>
    </row>
    <row r="28" spans="1:58" ht="22.5">
      <c r="A28" s="4" t="s">
        <v>282</v>
      </c>
      <c r="B28" s="17" t="s">
        <v>283</v>
      </c>
      <c r="C28" s="13"/>
      <c r="D28" s="22"/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1" t="s">
        <v>359</v>
      </c>
      <c r="R28" s="22"/>
      <c r="S28" s="21"/>
      <c r="T28" s="22"/>
      <c r="U28" s="21"/>
      <c r="V28" s="22"/>
      <c r="W28" s="21"/>
      <c r="X28" s="22"/>
      <c r="Y28" s="21"/>
      <c r="Z28" s="22"/>
      <c r="AA28" s="21"/>
      <c r="AB28" s="22" t="s">
        <v>359</v>
      </c>
      <c r="AC28" s="21"/>
      <c r="AD28" s="22"/>
      <c r="AE28" s="21"/>
      <c r="AF28" s="22"/>
      <c r="AG28" s="21"/>
      <c r="AH28" s="22"/>
      <c r="AI28" s="21"/>
      <c r="AJ28" s="22" t="s">
        <v>167</v>
      </c>
      <c r="AK28" s="21" t="s">
        <v>360</v>
      </c>
      <c r="AL28" s="22"/>
      <c r="AM28" s="21"/>
      <c r="AN28" s="22"/>
      <c r="AO28" s="21"/>
      <c r="AP28" s="22"/>
      <c r="AQ28" s="21"/>
      <c r="AR28" s="22"/>
      <c r="AS28" s="21"/>
      <c r="AT28" s="22"/>
      <c r="AU28" s="21"/>
      <c r="AV28" s="22"/>
      <c r="AW28" s="21"/>
      <c r="AX28" s="22"/>
      <c r="AY28" s="21"/>
      <c r="AZ28" s="22"/>
      <c r="BA28" s="21"/>
      <c r="BB28" s="22"/>
      <c r="BC28" s="21"/>
      <c r="BD28" s="22" t="s">
        <v>360</v>
      </c>
      <c r="BE28" s="21" t="s">
        <v>167</v>
      </c>
      <c r="BF28" s="22"/>
    </row>
    <row r="29" spans="1:58" ht="45">
      <c r="A29" s="4" t="s">
        <v>284</v>
      </c>
      <c r="B29" s="17" t="s">
        <v>285</v>
      </c>
      <c r="C29" s="13"/>
      <c r="D29" s="22"/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 t="s">
        <v>360</v>
      </c>
      <c r="R29" s="22"/>
      <c r="S29" s="21"/>
      <c r="T29" s="22"/>
      <c r="U29" s="21"/>
      <c r="V29" s="22"/>
      <c r="W29" s="21"/>
      <c r="X29" s="22"/>
      <c r="Y29" s="21"/>
      <c r="Z29" s="22"/>
      <c r="AA29" s="21"/>
      <c r="AB29" s="22" t="s">
        <v>359</v>
      </c>
      <c r="AC29" s="21"/>
      <c r="AD29" s="22"/>
      <c r="AE29" s="21"/>
      <c r="AF29" s="22"/>
      <c r="AG29" s="21" t="s">
        <v>360</v>
      </c>
      <c r="AH29" s="22" t="s">
        <v>360</v>
      </c>
      <c r="AI29" s="21"/>
      <c r="AJ29" s="22" t="s">
        <v>167</v>
      </c>
      <c r="AK29" s="21"/>
      <c r="AL29" s="22"/>
      <c r="AM29" s="21"/>
      <c r="AN29" s="22"/>
      <c r="AO29" s="21"/>
      <c r="AP29" s="22"/>
      <c r="AQ29" s="21"/>
      <c r="AR29" s="22"/>
      <c r="AS29" s="21"/>
      <c r="AT29" s="22"/>
      <c r="AU29" s="21"/>
      <c r="AV29" s="22" t="s">
        <v>360</v>
      </c>
      <c r="AW29" s="21"/>
      <c r="AX29" s="22"/>
      <c r="AY29" s="21"/>
      <c r="AZ29" s="22"/>
      <c r="BA29" s="21"/>
      <c r="BB29" s="22" t="s">
        <v>359</v>
      </c>
      <c r="BC29" s="21" t="s">
        <v>360</v>
      </c>
      <c r="BD29" s="22" t="s">
        <v>360</v>
      </c>
      <c r="BE29" s="21"/>
      <c r="BF29" s="22"/>
    </row>
    <row r="30" spans="1:58" ht="22.5">
      <c r="A30" s="4" t="s">
        <v>286</v>
      </c>
      <c r="B30" s="17" t="s">
        <v>287</v>
      </c>
      <c r="C30" s="13"/>
      <c r="D30" s="22"/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21"/>
      <c r="P30" s="22"/>
      <c r="Q30" s="21"/>
      <c r="R30" s="22"/>
      <c r="S30" s="21"/>
      <c r="T30" s="22"/>
      <c r="U30" s="21"/>
      <c r="V30" s="22"/>
      <c r="W30" s="21"/>
      <c r="X30" s="22"/>
      <c r="Y30" s="21"/>
      <c r="Z30" s="22"/>
      <c r="AA30" s="21"/>
      <c r="AB30" s="22" t="s">
        <v>359</v>
      </c>
      <c r="AC30" s="21"/>
      <c r="AD30" s="22"/>
      <c r="AE30" s="21"/>
      <c r="AF30" s="22"/>
      <c r="AG30" s="21"/>
      <c r="AH30" s="22"/>
      <c r="AI30" s="21"/>
      <c r="AJ30" s="22"/>
      <c r="AK30" s="21" t="s">
        <v>360</v>
      </c>
      <c r="AL30" s="22"/>
      <c r="AM30" s="21"/>
      <c r="AN30" s="22"/>
      <c r="AO30" s="21"/>
      <c r="AP30" s="22"/>
      <c r="AQ30" s="21"/>
      <c r="AR30" s="22"/>
      <c r="AS30" s="21"/>
      <c r="AT30" s="22"/>
      <c r="AU30" s="21"/>
      <c r="AV30" s="22"/>
      <c r="AW30" s="21"/>
      <c r="AX30" s="22"/>
      <c r="AY30" s="21"/>
      <c r="AZ30" s="22"/>
      <c r="BA30" s="21"/>
      <c r="BB30" s="22"/>
      <c r="BC30" s="21"/>
      <c r="BD30" s="22"/>
      <c r="BE30" s="21"/>
      <c r="BF30" s="22"/>
    </row>
    <row r="31" spans="1:58" ht="33.75">
      <c r="A31" s="4" t="s">
        <v>288</v>
      </c>
      <c r="B31" s="17" t="s">
        <v>289</v>
      </c>
      <c r="C31" s="14"/>
      <c r="D31" s="22"/>
      <c r="E31" s="21"/>
      <c r="F31" s="22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2"/>
      <c r="U31" s="21"/>
      <c r="V31" s="22"/>
      <c r="W31" s="21"/>
      <c r="X31" s="22"/>
      <c r="Y31" s="21"/>
      <c r="Z31" s="22"/>
      <c r="AA31" s="21"/>
      <c r="AB31" s="22" t="s">
        <v>359</v>
      </c>
      <c r="AC31" s="21"/>
      <c r="AD31" s="22"/>
      <c r="AE31" s="21"/>
      <c r="AF31" s="22"/>
      <c r="AG31" s="21"/>
      <c r="AH31" s="22"/>
      <c r="AI31" s="21"/>
      <c r="AJ31" s="22"/>
      <c r="AK31" s="21"/>
      <c r="AL31" s="22"/>
      <c r="AM31" s="21"/>
      <c r="AN31" s="22"/>
      <c r="AO31" s="21"/>
      <c r="AP31" s="22"/>
      <c r="AQ31" s="21"/>
      <c r="AR31" s="22"/>
      <c r="AS31" s="21"/>
      <c r="AT31" s="22"/>
      <c r="AU31" s="21"/>
      <c r="AV31" s="22"/>
      <c r="AW31" s="21"/>
      <c r="AX31" s="22"/>
      <c r="AY31" s="21"/>
      <c r="AZ31" s="22"/>
      <c r="BA31" s="21"/>
      <c r="BB31" s="22"/>
      <c r="BC31" s="21"/>
      <c r="BD31" s="22"/>
      <c r="BE31" s="21"/>
      <c r="BF31" s="22"/>
    </row>
    <row r="32" spans="1:58" ht="33.75">
      <c r="A32" s="4" t="s">
        <v>290</v>
      </c>
      <c r="B32" s="17" t="s">
        <v>291</v>
      </c>
      <c r="C32" s="13"/>
      <c r="D32" s="22"/>
      <c r="E32" s="21"/>
      <c r="F32" s="22"/>
      <c r="G32" s="21"/>
      <c r="H32" s="22"/>
      <c r="I32" s="21"/>
      <c r="J32" s="22"/>
      <c r="K32" s="21"/>
      <c r="L32" s="22"/>
      <c r="M32" s="21" t="s">
        <v>359</v>
      </c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1"/>
      <c r="AD32" s="22"/>
      <c r="AE32" s="21"/>
      <c r="AF32" s="22"/>
      <c r="AG32" s="21"/>
      <c r="AH32" s="22"/>
      <c r="AI32" s="21"/>
      <c r="AJ32" s="22"/>
      <c r="AK32" s="21"/>
      <c r="AL32" s="22"/>
      <c r="AM32" s="21"/>
      <c r="AN32" s="22"/>
      <c r="AO32" s="21"/>
      <c r="AP32" s="22"/>
      <c r="AQ32" s="21"/>
      <c r="AR32" s="22"/>
      <c r="AS32" s="21"/>
      <c r="AT32" s="22"/>
      <c r="AU32" s="21"/>
      <c r="AV32" s="22"/>
      <c r="AW32" s="21"/>
      <c r="AX32" s="22"/>
      <c r="AY32" s="21"/>
      <c r="AZ32" s="22"/>
      <c r="BA32" s="21"/>
      <c r="BB32" s="22"/>
      <c r="BC32" s="21"/>
      <c r="BD32" s="22"/>
      <c r="BE32" s="21"/>
      <c r="BF32" s="22"/>
    </row>
    <row r="33" spans="1:58" ht="22.5">
      <c r="A33" s="4" t="s">
        <v>292</v>
      </c>
      <c r="B33" s="17" t="s">
        <v>293</v>
      </c>
      <c r="C33" s="13"/>
      <c r="D33" s="22"/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 t="s">
        <v>359</v>
      </c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  <c r="AC33" s="21"/>
      <c r="AD33" s="22"/>
      <c r="AE33" s="21"/>
      <c r="AF33" s="22"/>
      <c r="AG33" s="21"/>
      <c r="AH33" s="22"/>
      <c r="AI33" s="21"/>
      <c r="AJ33" s="22"/>
      <c r="AK33" s="21"/>
      <c r="AL33" s="22"/>
      <c r="AM33" s="21"/>
      <c r="AN33" s="22"/>
      <c r="AO33" s="21"/>
      <c r="AP33" s="22"/>
      <c r="AQ33" s="21"/>
      <c r="AR33" s="22"/>
      <c r="AS33" s="21"/>
      <c r="AT33" s="22"/>
      <c r="AU33" s="21"/>
      <c r="AV33" s="22"/>
      <c r="AW33" s="21"/>
      <c r="AX33" s="22"/>
      <c r="AY33" s="21"/>
      <c r="AZ33" s="22"/>
      <c r="BA33" s="21"/>
      <c r="BB33" s="22"/>
      <c r="BC33" s="21"/>
      <c r="BD33" s="22"/>
      <c r="BE33" s="21"/>
      <c r="BF33" s="22"/>
    </row>
    <row r="34" spans="1:58" ht="33.75">
      <c r="A34" s="4" t="s">
        <v>294</v>
      </c>
      <c r="B34" s="17" t="s">
        <v>295</v>
      </c>
      <c r="C34" s="13"/>
      <c r="D34" s="22"/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 t="s">
        <v>360</v>
      </c>
      <c r="AB34" s="22"/>
      <c r="AC34" s="21"/>
      <c r="AD34" s="22" t="s">
        <v>359</v>
      </c>
      <c r="AE34" s="21"/>
      <c r="AF34" s="22"/>
      <c r="AG34" s="21"/>
      <c r="AH34" s="22"/>
      <c r="AI34" s="21"/>
      <c r="AJ34" s="22"/>
      <c r="AK34" s="21"/>
      <c r="AL34" s="22"/>
      <c r="AM34" s="21"/>
      <c r="AN34" s="22"/>
      <c r="AO34" s="21"/>
      <c r="AP34" s="22"/>
      <c r="AQ34" s="21"/>
      <c r="AR34" s="22"/>
      <c r="AS34" s="21"/>
      <c r="AT34" s="22"/>
      <c r="AU34" s="21"/>
      <c r="AV34" s="22"/>
      <c r="AW34" s="21"/>
      <c r="AX34" s="22"/>
      <c r="AY34" s="21"/>
      <c r="AZ34" s="22" t="s">
        <v>359</v>
      </c>
      <c r="BA34" s="21"/>
      <c r="BB34" s="22"/>
      <c r="BC34" s="21"/>
      <c r="BD34" s="22"/>
      <c r="BE34" s="21"/>
      <c r="BF34" s="22"/>
    </row>
    <row r="35" spans="1:58" ht="16.5">
      <c r="A35" s="4" t="s">
        <v>296</v>
      </c>
      <c r="B35" s="17" t="s">
        <v>297</v>
      </c>
      <c r="C35" s="13"/>
      <c r="D35" s="22"/>
      <c r="E35" s="21"/>
      <c r="F35" s="22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 t="s">
        <v>360</v>
      </c>
      <c r="AB35" s="22"/>
      <c r="AC35" s="21"/>
      <c r="AD35" s="22" t="s">
        <v>359</v>
      </c>
      <c r="AE35" s="21"/>
      <c r="AF35" s="22"/>
      <c r="AG35" s="21"/>
      <c r="AH35" s="22"/>
      <c r="AI35" s="21"/>
      <c r="AJ35" s="22"/>
      <c r="AK35" s="21"/>
      <c r="AL35" s="22"/>
      <c r="AM35" s="21"/>
      <c r="AN35" s="22"/>
      <c r="AO35" s="21"/>
      <c r="AP35" s="22"/>
      <c r="AQ35" s="21"/>
      <c r="AR35" s="22"/>
      <c r="AS35" s="21"/>
      <c r="AT35" s="22"/>
      <c r="AU35" s="21"/>
      <c r="AV35" s="22"/>
      <c r="AW35" s="21"/>
      <c r="AX35" s="22"/>
      <c r="AY35" s="21"/>
      <c r="AZ35" s="22"/>
      <c r="BA35" s="21"/>
      <c r="BB35" s="22"/>
      <c r="BC35" s="21"/>
      <c r="BD35" s="22"/>
      <c r="BE35" s="21"/>
      <c r="BF35" s="22"/>
    </row>
    <row r="36" spans="1:58" ht="21.75" customHeight="1">
      <c r="A36" s="562" t="s">
        <v>298</v>
      </c>
      <c r="B36" s="563"/>
      <c r="C36" s="15"/>
      <c r="D36" s="8"/>
      <c r="E36" s="15"/>
      <c r="F36" s="8"/>
      <c r="G36" s="15"/>
      <c r="H36" s="8"/>
      <c r="I36" s="15"/>
      <c r="J36" s="8"/>
      <c r="K36" s="15"/>
      <c r="L36" s="8"/>
      <c r="M36" s="15"/>
      <c r="N36" s="8"/>
      <c r="O36" s="15"/>
      <c r="P36" s="8"/>
      <c r="Q36" s="15"/>
      <c r="R36" s="8"/>
      <c r="S36" s="15"/>
      <c r="T36" s="8"/>
      <c r="U36" s="15"/>
      <c r="V36" s="8"/>
      <c r="W36" s="15"/>
      <c r="X36" s="8"/>
      <c r="Y36" s="15"/>
      <c r="Z36" s="8"/>
      <c r="AA36" s="15"/>
      <c r="AB36" s="8"/>
      <c r="AC36" s="15"/>
      <c r="AD36" s="8"/>
      <c r="AE36" s="15"/>
      <c r="AF36" s="8"/>
      <c r="AG36" s="15"/>
      <c r="AH36" s="8"/>
      <c r="AI36" s="15"/>
      <c r="AJ36" s="8"/>
      <c r="AK36" s="15"/>
      <c r="AL36" s="8"/>
      <c r="AM36" s="15"/>
      <c r="AN36" s="8"/>
      <c r="AO36" s="15"/>
      <c r="AP36" s="8"/>
      <c r="AQ36" s="15"/>
      <c r="AR36" s="8"/>
      <c r="AS36" s="15"/>
      <c r="AT36" s="8"/>
      <c r="AU36" s="15"/>
      <c r="AV36" s="8"/>
      <c r="AW36" s="15"/>
      <c r="AX36" s="8"/>
      <c r="AY36" s="15"/>
      <c r="AZ36" s="8"/>
      <c r="BA36" s="15"/>
      <c r="BB36" s="8"/>
      <c r="BC36" s="15"/>
      <c r="BD36" s="8"/>
      <c r="BE36" s="15"/>
      <c r="BF36" s="32"/>
    </row>
    <row r="37" spans="1:58" ht="36">
      <c r="A37" s="5" t="s">
        <v>299</v>
      </c>
      <c r="B37" s="3" t="s">
        <v>300</v>
      </c>
      <c r="C37" s="12"/>
      <c r="D37" s="22" t="s">
        <v>167</v>
      </c>
      <c r="E37" s="21"/>
      <c r="F37" s="22" t="s">
        <v>359</v>
      </c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  <c r="AD37" s="22"/>
      <c r="AE37" s="21"/>
      <c r="AF37" s="22" t="s">
        <v>167</v>
      </c>
      <c r="AG37" s="21"/>
      <c r="AH37" s="22"/>
      <c r="AI37" s="21"/>
      <c r="AJ37" s="22"/>
      <c r="AK37" s="21"/>
      <c r="AL37" s="22"/>
      <c r="AM37" s="21"/>
      <c r="AN37" s="22"/>
      <c r="AO37" s="21"/>
      <c r="AP37" s="22"/>
      <c r="AQ37" s="21"/>
      <c r="AR37" s="22" t="s">
        <v>359</v>
      </c>
      <c r="AS37" s="21"/>
      <c r="AT37" s="22"/>
      <c r="AU37" s="21"/>
      <c r="AV37" s="22"/>
      <c r="AW37" s="21"/>
      <c r="AX37" s="22"/>
      <c r="AY37" s="21"/>
      <c r="AZ37" s="22"/>
      <c r="BA37" s="21"/>
      <c r="BB37" s="22"/>
      <c r="BC37" s="21"/>
      <c r="BD37" s="22"/>
      <c r="BE37" s="21"/>
      <c r="BF37" s="22"/>
    </row>
    <row r="38" spans="1:58" ht="24">
      <c r="A38" s="5" t="s">
        <v>301</v>
      </c>
      <c r="B38" s="3" t="s">
        <v>302</v>
      </c>
      <c r="C38" s="12"/>
      <c r="D38" s="22"/>
      <c r="E38" s="21"/>
      <c r="F38" s="22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 t="s">
        <v>359</v>
      </c>
      <c r="AB38" s="22"/>
      <c r="AC38" s="21"/>
      <c r="AD38" s="22"/>
      <c r="AE38" s="21"/>
      <c r="AF38" s="22"/>
      <c r="AG38" s="21"/>
      <c r="AH38" s="22"/>
      <c r="AI38" s="21"/>
      <c r="AJ38" s="22"/>
      <c r="AK38" s="21"/>
      <c r="AL38" s="22"/>
      <c r="AM38" s="21"/>
      <c r="AN38" s="22"/>
      <c r="AO38" s="21" t="s">
        <v>359</v>
      </c>
      <c r="AP38" s="22"/>
      <c r="AQ38" s="21"/>
      <c r="AR38" s="22"/>
      <c r="AS38" s="21"/>
      <c r="AT38" s="22"/>
      <c r="AU38" s="21"/>
      <c r="AV38" s="22"/>
      <c r="AW38" s="21"/>
      <c r="AX38" s="22"/>
      <c r="AY38" s="21" t="s">
        <v>360</v>
      </c>
      <c r="AZ38" s="22" t="s">
        <v>360</v>
      </c>
      <c r="BA38" s="21" t="s">
        <v>360</v>
      </c>
      <c r="BB38" s="22" t="s">
        <v>360</v>
      </c>
      <c r="BC38" s="21"/>
      <c r="BD38" s="22"/>
      <c r="BE38" s="21"/>
      <c r="BF38" s="22" t="s">
        <v>359</v>
      </c>
    </row>
    <row r="39" spans="1:58" ht="24">
      <c r="A39" s="4" t="s">
        <v>303</v>
      </c>
      <c r="B39" s="3" t="s">
        <v>304</v>
      </c>
      <c r="C39" s="13"/>
      <c r="D39" s="22"/>
      <c r="E39" s="21"/>
      <c r="F39" s="22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  <c r="Y39" s="21"/>
      <c r="Z39" s="22"/>
      <c r="AA39" s="21" t="s">
        <v>360</v>
      </c>
      <c r="AB39" s="22" t="s">
        <v>360</v>
      </c>
      <c r="AC39" s="21" t="s">
        <v>359</v>
      </c>
      <c r="AD39" s="22"/>
      <c r="AE39" s="21"/>
      <c r="AF39" s="22"/>
      <c r="AG39" s="21"/>
      <c r="AH39" s="22"/>
      <c r="AI39" s="21"/>
      <c r="AJ39" s="22" t="s">
        <v>359</v>
      </c>
      <c r="AK39" s="21" t="s">
        <v>360</v>
      </c>
      <c r="AL39" s="22"/>
      <c r="AM39" s="21"/>
      <c r="AN39" s="22" t="s">
        <v>360</v>
      </c>
      <c r="AO39" s="21"/>
      <c r="AP39" s="22"/>
      <c r="AQ39" s="21"/>
      <c r="AR39" s="22"/>
      <c r="AS39" s="21"/>
      <c r="AT39" s="22"/>
      <c r="AU39" s="21"/>
      <c r="AV39" s="22"/>
      <c r="AW39" s="21"/>
      <c r="AX39" s="22" t="s">
        <v>360</v>
      </c>
      <c r="AY39" s="21"/>
      <c r="AZ39" s="22"/>
      <c r="BA39" s="21"/>
      <c r="BB39" s="22"/>
      <c r="BC39" s="21"/>
      <c r="BD39" s="22"/>
      <c r="BE39" s="21"/>
      <c r="BF39" s="22"/>
    </row>
    <row r="40" spans="1:58" ht="24">
      <c r="A40" s="4" t="s">
        <v>305</v>
      </c>
      <c r="B40" s="3" t="s">
        <v>306</v>
      </c>
      <c r="C40" s="13"/>
      <c r="D40" s="22"/>
      <c r="E40" s="21"/>
      <c r="F40" s="22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1"/>
      <c r="AD40" s="22"/>
      <c r="AE40" s="21"/>
      <c r="AF40" s="22"/>
      <c r="AG40" s="21"/>
      <c r="AH40" s="22"/>
      <c r="AI40" s="21"/>
      <c r="AJ40" s="22"/>
      <c r="AK40" s="21"/>
      <c r="AL40" s="22"/>
      <c r="AM40" s="21"/>
      <c r="AN40" s="22"/>
      <c r="AO40" s="21"/>
      <c r="AP40" s="22"/>
      <c r="AQ40" s="21"/>
      <c r="AR40" s="22" t="s">
        <v>359</v>
      </c>
      <c r="AS40" s="21"/>
      <c r="AT40" s="22"/>
      <c r="AU40" s="21"/>
      <c r="AV40" s="22"/>
      <c r="AW40" s="21"/>
      <c r="AX40" s="22"/>
      <c r="AY40" s="21"/>
      <c r="AZ40" s="22"/>
      <c r="BA40" s="21"/>
      <c r="BB40" s="22"/>
      <c r="BC40" s="21"/>
      <c r="BD40" s="22"/>
      <c r="BE40" s="21"/>
      <c r="BF40" s="22"/>
    </row>
    <row r="41" spans="1:58" ht="48">
      <c r="A41" s="4" t="s">
        <v>307</v>
      </c>
      <c r="B41" s="3" t="s">
        <v>308</v>
      </c>
      <c r="C41" s="13" t="s">
        <v>359</v>
      </c>
      <c r="D41" s="22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1"/>
      <c r="AD41" s="22"/>
      <c r="AE41" s="21"/>
      <c r="AF41" s="22"/>
      <c r="AG41" s="21"/>
      <c r="AH41" s="22"/>
      <c r="AI41" s="21"/>
      <c r="AJ41" s="22"/>
      <c r="AK41" s="21"/>
      <c r="AL41" s="22"/>
      <c r="AM41" s="21"/>
      <c r="AN41" s="22"/>
      <c r="AO41" s="21"/>
      <c r="AP41" s="22"/>
      <c r="AQ41" s="21"/>
      <c r="AR41" s="22"/>
      <c r="AS41" s="21"/>
      <c r="AT41" s="22"/>
      <c r="AU41" s="21"/>
      <c r="AV41" s="22"/>
      <c r="AW41" s="21"/>
      <c r="AX41" s="22"/>
      <c r="AY41" s="21"/>
      <c r="AZ41" s="22"/>
      <c r="BA41" s="21"/>
      <c r="BB41" s="22"/>
      <c r="BC41" s="21"/>
      <c r="BD41" s="22"/>
      <c r="BE41" s="21"/>
      <c r="BF41" s="22"/>
    </row>
    <row r="42" spans="1:58" ht="24">
      <c r="A42" s="4" t="s">
        <v>309</v>
      </c>
      <c r="B42" s="6" t="s">
        <v>310</v>
      </c>
      <c r="C42" s="13"/>
      <c r="D42" s="22" t="s">
        <v>167</v>
      </c>
      <c r="E42" s="21"/>
      <c r="F42" s="22"/>
      <c r="G42" s="21"/>
      <c r="H42" s="22"/>
      <c r="I42" s="21"/>
      <c r="J42" s="22"/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21"/>
      <c r="V42" s="22"/>
      <c r="W42" s="21"/>
      <c r="X42" s="22"/>
      <c r="Y42" s="21"/>
      <c r="Z42" s="22"/>
      <c r="AA42" s="21"/>
      <c r="AB42" s="22"/>
      <c r="AC42" s="21"/>
      <c r="AD42" s="22"/>
      <c r="AE42" s="21"/>
      <c r="AF42" s="22"/>
      <c r="AG42" s="21"/>
      <c r="AH42" s="22"/>
      <c r="AI42" s="21"/>
      <c r="AJ42" s="22"/>
      <c r="AK42" s="21"/>
      <c r="AL42" s="22"/>
      <c r="AM42" s="21"/>
      <c r="AN42" s="22"/>
      <c r="AO42" s="21"/>
      <c r="AP42" s="22"/>
      <c r="AQ42" s="21"/>
      <c r="AR42" s="22"/>
      <c r="AS42" s="21"/>
      <c r="AT42" s="22"/>
      <c r="AU42" s="21"/>
      <c r="AV42" s="22"/>
      <c r="AW42" s="21"/>
      <c r="AX42" s="22"/>
      <c r="AY42" s="21"/>
      <c r="AZ42" s="22"/>
      <c r="BA42" s="21"/>
      <c r="BB42" s="22"/>
      <c r="BC42" s="21"/>
      <c r="BD42" s="22"/>
      <c r="BE42" s="21"/>
      <c r="BF42" s="22"/>
    </row>
    <row r="43" spans="1:58" ht="36">
      <c r="A43" s="4" t="s">
        <v>311</v>
      </c>
      <c r="B43" s="3" t="s">
        <v>312</v>
      </c>
      <c r="C43" s="13"/>
      <c r="D43" s="22"/>
      <c r="E43" s="21"/>
      <c r="F43" s="22" t="s">
        <v>167</v>
      </c>
      <c r="G43" s="21" t="s">
        <v>360</v>
      </c>
      <c r="H43" s="22"/>
      <c r="I43" s="21" t="s">
        <v>167</v>
      </c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2"/>
      <c r="U43" s="21"/>
      <c r="V43" s="22"/>
      <c r="W43" s="21"/>
      <c r="X43" s="22"/>
      <c r="Y43" s="21"/>
      <c r="Z43" s="22"/>
      <c r="AA43" s="21"/>
      <c r="AB43" s="22" t="s">
        <v>360</v>
      </c>
      <c r="AC43" s="21"/>
      <c r="AD43" s="22"/>
      <c r="AE43" s="21" t="s">
        <v>167</v>
      </c>
      <c r="AF43" s="22"/>
      <c r="AG43" s="21"/>
      <c r="AH43" s="22"/>
      <c r="AI43" s="21" t="s">
        <v>167</v>
      </c>
      <c r="AJ43" s="22"/>
      <c r="AK43" s="21"/>
      <c r="AL43" s="22"/>
      <c r="AM43" s="21"/>
      <c r="AN43" s="22"/>
      <c r="AO43" s="21"/>
      <c r="AP43" s="22" t="s">
        <v>360</v>
      </c>
      <c r="AQ43" s="21" t="s">
        <v>167</v>
      </c>
      <c r="AR43" s="22"/>
      <c r="AS43" s="21"/>
      <c r="AT43" s="22" t="s">
        <v>167</v>
      </c>
      <c r="AU43" s="21" t="s">
        <v>167</v>
      </c>
      <c r="AV43" s="22"/>
      <c r="AW43" s="21" t="s">
        <v>360</v>
      </c>
      <c r="AX43" s="22"/>
      <c r="AY43" s="21"/>
      <c r="AZ43" s="22"/>
      <c r="BA43" s="21"/>
      <c r="BB43" s="22"/>
      <c r="BC43" s="21" t="s">
        <v>360</v>
      </c>
      <c r="BD43" s="22"/>
      <c r="BE43" s="21" t="s">
        <v>167</v>
      </c>
      <c r="BF43" s="22" t="s">
        <v>360</v>
      </c>
    </row>
    <row r="44" spans="1:58" ht="36">
      <c r="A44" s="4" t="s">
        <v>313</v>
      </c>
      <c r="B44" s="3" t="s">
        <v>314</v>
      </c>
      <c r="C44" s="13"/>
      <c r="D44" s="22"/>
      <c r="E44" s="21"/>
      <c r="F44" s="22"/>
      <c r="G44" s="21"/>
      <c r="H44" s="22"/>
      <c r="I44" s="21" t="s">
        <v>167</v>
      </c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21"/>
      <c r="V44" s="22"/>
      <c r="W44" s="21"/>
      <c r="X44" s="22"/>
      <c r="Y44" s="21"/>
      <c r="Z44" s="22"/>
      <c r="AA44" s="21"/>
      <c r="AB44" s="22" t="s">
        <v>360</v>
      </c>
      <c r="AC44" s="21"/>
      <c r="AD44" s="22"/>
      <c r="AE44" s="21"/>
      <c r="AF44" s="22"/>
      <c r="AG44" s="21"/>
      <c r="AH44" s="22"/>
      <c r="AI44" s="21"/>
      <c r="AJ44" s="22"/>
      <c r="AK44" s="21"/>
      <c r="AL44" s="22"/>
      <c r="AM44" s="21"/>
      <c r="AN44" s="22" t="s">
        <v>360</v>
      </c>
      <c r="AO44" s="21"/>
      <c r="AP44" s="22"/>
      <c r="AQ44" s="21"/>
      <c r="AR44" s="22" t="s">
        <v>359</v>
      </c>
      <c r="AS44" s="21"/>
      <c r="AT44" s="22"/>
      <c r="AU44" s="21"/>
      <c r="AV44" s="22"/>
      <c r="AW44" s="21"/>
      <c r="AX44" s="22" t="s">
        <v>360</v>
      </c>
      <c r="AY44" s="21"/>
      <c r="AZ44" s="22"/>
      <c r="BA44" s="21"/>
      <c r="BB44" s="22"/>
      <c r="BC44" s="21"/>
      <c r="BD44" s="22"/>
      <c r="BE44" s="21"/>
      <c r="BF44" s="22"/>
    </row>
    <row r="45" spans="1:58" ht="36">
      <c r="A45" s="4" t="s">
        <v>315</v>
      </c>
      <c r="B45" s="3" t="s">
        <v>316</v>
      </c>
      <c r="C45" s="12"/>
      <c r="D45" s="22"/>
      <c r="E45" s="21" t="s">
        <v>360</v>
      </c>
      <c r="F45" s="22"/>
      <c r="G45" s="21" t="s">
        <v>167</v>
      </c>
      <c r="H45" s="22"/>
      <c r="I45" s="21"/>
      <c r="J45" s="22"/>
      <c r="K45" s="21"/>
      <c r="L45" s="22" t="s">
        <v>167</v>
      </c>
      <c r="M45" s="21"/>
      <c r="N45" s="22"/>
      <c r="O45" s="21"/>
      <c r="P45" s="22"/>
      <c r="Q45" s="21"/>
      <c r="R45" s="22"/>
      <c r="S45" s="21"/>
      <c r="T45" s="22" t="s">
        <v>359</v>
      </c>
      <c r="U45" s="21"/>
      <c r="V45" s="22"/>
      <c r="W45" s="21"/>
      <c r="X45" s="22"/>
      <c r="Y45" s="21"/>
      <c r="Z45" s="22"/>
      <c r="AA45" s="21"/>
      <c r="AB45" s="22"/>
      <c r="AC45" s="21"/>
      <c r="AD45" s="22" t="s">
        <v>167</v>
      </c>
      <c r="AE45" s="21" t="s">
        <v>167</v>
      </c>
      <c r="AF45" s="22"/>
      <c r="AG45" s="21"/>
      <c r="AH45" s="22"/>
      <c r="AI45" s="21" t="s">
        <v>359</v>
      </c>
      <c r="AJ45" s="22"/>
      <c r="AK45" s="21"/>
      <c r="AL45" s="22"/>
      <c r="AM45" s="21"/>
      <c r="AN45" s="22"/>
      <c r="AO45" s="21" t="s">
        <v>359</v>
      </c>
      <c r="AP45" s="22"/>
      <c r="AQ45" s="21"/>
      <c r="AR45" s="22"/>
      <c r="AS45" s="21"/>
      <c r="AT45" s="22"/>
      <c r="AU45" s="21"/>
      <c r="AV45" s="22"/>
      <c r="AW45" s="21" t="s">
        <v>359</v>
      </c>
      <c r="AX45" s="22"/>
      <c r="AY45" s="21" t="s">
        <v>359</v>
      </c>
      <c r="AZ45" s="22" t="s">
        <v>359</v>
      </c>
      <c r="BA45" s="21" t="s">
        <v>359</v>
      </c>
      <c r="BB45" s="22" t="s">
        <v>359</v>
      </c>
      <c r="BC45" s="21"/>
      <c r="BD45" s="22"/>
      <c r="BE45" s="21" t="s">
        <v>167</v>
      </c>
      <c r="BF45" s="22"/>
    </row>
    <row r="46" spans="1:58" ht="36">
      <c r="A46" s="4" t="s">
        <v>317</v>
      </c>
      <c r="B46" s="3" t="s">
        <v>318</v>
      </c>
      <c r="C46" s="12"/>
      <c r="D46" s="22"/>
      <c r="E46" s="21"/>
      <c r="F46" s="22"/>
      <c r="G46" s="21"/>
      <c r="H46" s="22"/>
      <c r="I46" s="21"/>
      <c r="J46" s="22"/>
      <c r="K46" s="21"/>
      <c r="L46" s="22"/>
      <c r="M46" s="21"/>
      <c r="N46" s="22"/>
      <c r="O46" s="21"/>
      <c r="P46" s="22"/>
      <c r="Q46" s="21"/>
      <c r="R46" s="22"/>
      <c r="S46" s="21"/>
      <c r="T46" s="22"/>
      <c r="U46" s="21"/>
      <c r="V46" s="22"/>
      <c r="W46" s="21"/>
      <c r="X46" s="22"/>
      <c r="Y46" s="21"/>
      <c r="Z46" s="22" t="s">
        <v>359</v>
      </c>
      <c r="AA46" s="21"/>
      <c r="AB46" s="22"/>
      <c r="AC46" s="21"/>
      <c r="AD46" s="22"/>
      <c r="AE46" s="21" t="s">
        <v>359</v>
      </c>
      <c r="AF46" s="22"/>
      <c r="AG46" s="21"/>
      <c r="AH46" s="22"/>
      <c r="AI46" s="21"/>
      <c r="AJ46" s="22"/>
      <c r="AK46" s="21"/>
      <c r="AL46" s="22"/>
      <c r="AM46" s="21"/>
      <c r="AN46" s="22"/>
      <c r="AO46" s="21"/>
      <c r="AP46" s="22"/>
      <c r="AQ46" s="21"/>
      <c r="AR46" s="22"/>
      <c r="AS46" s="21"/>
      <c r="AT46" s="22"/>
      <c r="AU46" s="21"/>
      <c r="AV46" s="22"/>
      <c r="AW46" s="21"/>
      <c r="AX46" s="22"/>
      <c r="AY46" s="21" t="s">
        <v>359</v>
      </c>
      <c r="AZ46" s="22" t="s">
        <v>359</v>
      </c>
      <c r="BA46" s="21" t="s">
        <v>359</v>
      </c>
      <c r="BB46" s="22" t="s">
        <v>359</v>
      </c>
      <c r="BC46" s="21"/>
      <c r="BD46" s="22"/>
      <c r="BE46" s="21"/>
      <c r="BF46" s="22"/>
    </row>
    <row r="47" spans="1:58" ht="36">
      <c r="A47" s="4" t="s">
        <v>319</v>
      </c>
      <c r="B47" s="3" t="s">
        <v>320</v>
      </c>
      <c r="C47" s="12"/>
      <c r="D47" s="22"/>
      <c r="E47" s="21"/>
      <c r="F47" s="22"/>
      <c r="G47" s="21"/>
      <c r="H47" s="22"/>
      <c r="I47" s="21"/>
      <c r="J47" s="22"/>
      <c r="K47" s="21" t="s">
        <v>167</v>
      </c>
      <c r="L47" s="22"/>
      <c r="M47" s="21"/>
      <c r="N47" s="22"/>
      <c r="O47" s="21"/>
      <c r="P47" s="22"/>
      <c r="Q47" s="21" t="s">
        <v>359</v>
      </c>
      <c r="R47" s="22"/>
      <c r="S47" s="21"/>
      <c r="T47" s="22"/>
      <c r="U47" s="21"/>
      <c r="V47" s="22"/>
      <c r="W47" s="21"/>
      <c r="X47" s="22"/>
      <c r="Y47" s="21"/>
      <c r="Z47" s="22"/>
      <c r="AA47" s="21"/>
      <c r="AB47" s="22"/>
      <c r="AC47" s="21"/>
      <c r="AD47" s="22"/>
      <c r="AE47" s="21"/>
      <c r="AF47" s="22"/>
      <c r="AG47" s="21"/>
      <c r="AH47" s="22"/>
      <c r="AI47" s="21"/>
      <c r="AJ47" s="22" t="s">
        <v>360</v>
      </c>
      <c r="AK47" s="21"/>
      <c r="AL47" s="22"/>
      <c r="AM47" s="21"/>
      <c r="AN47" s="22" t="s">
        <v>360</v>
      </c>
      <c r="AO47" s="21"/>
      <c r="AP47" s="22"/>
      <c r="AQ47" s="21"/>
      <c r="AR47" s="22"/>
      <c r="AS47" s="21"/>
      <c r="AT47" s="22"/>
      <c r="AU47" s="21"/>
      <c r="AV47" s="22" t="s">
        <v>359</v>
      </c>
      <c r="AW47" s="21"/>
      <c r="AX47" s="22" t="s">
        <v>360</v>
      </c>
      <c r="AY47" s="21"/>
      <c r="AZ47" s="22"/>
      <c r="BA47" s="21"/>
      <c r="BB47" s="22"/>
      <c r="BC47" s="21" t="s">
        <v>360</v>
      </c>
      <c r="BD47" s="22" t="s">
        <v>360</v>
      </c>
      <c r="BE47" s="21" t="s">
        <v>167</v>
      </c>
      <c r="BF47" s="22" t="s">
        <v>167</v>
      </c>
    </row>
    <row r="48" spans="1:58" ht="36">
      <c r="A48" s="4" t="s">
        <v>321</v>
      </c>
      <c r="B48" s="3" t="s">
        <v>322</v>
      </c>
      <c r="C48" s="12"/>
      <c r="D48" s="22"/>
      <c r="E48" s="21"/>
      <c r="F48" s="22"/>
      <c r="G48" s="21"/>
      <c r="H48" s="22"/>
      <c r="I48" s="21"/>
      <c r="J48" s="22"/>
      <c r="K48" s="21"/>
      <c r="L48" s="22"/>
      <c r="M48" s="21"/>
      <c r="N48" s="22"/>
      <c r="O48" s="21"/>
      <c r="P48" s="22"/>
      <c r="Q48" s="21"/>
      <c r="R48" s="22"/>
      <c r="S48" s="21"/>
      <c r="T48" s="22"/>
      <c r="U48" s="21" t="s">
        <v>359</v>
      </c>
      <c r="V48" s="22" t="s">
        <v>167</v>
      </c>
      <c r="W48" s="21"/>
      <c r="X48" s="22" t="s">
        <v>167</v>
      </c>
      <c r="Y48" s="21"/>
      <c r="Z48" s="22"/>
      <c r="AA48" s="21"/>
      <c r="AB48" s="22"/>
      <c r="AC48" s="21"/>
      <c r="AD48" s="22"/>
      <c r="AE48" s="21"/>
      <c r="AF48" s="22"/>
      <c r="AG48" s="21" t="s">
        <v>167</v>
      </c>
      <c r="AH48" s="22" t="s">
        <v>360</v>
      </c>
      <c r="AI48" s="21"/>
      <c r="AJ48" s="22"/>
      <c r="AK48" s="21" t="s">
        <v>360</v>
      </c>
      <c r="AL48" s="22" t="s">
        <v>360</v>
      </c>
      <c r="AM48" s="21"/>
      <c r="AN48" s="22"/>
      <c r="AO48" s="21"/>
      <c r="AP48" s="22" t="s">
        <v>167</v>
      </c>
      <c r="AQ48" s="21" t="s">
        <v>360</v>
      </c>
      <c r="AR48" s="22"/>
      <c r="AS48" s="21" t="s">
        <v>360</v>
      </c>
      <c r="AT48" s="22"/>
      <c r="AU48" s="21"/>
      <c r="AV48" s="22"/>
      <c r="AW48" s="21"/>
      <c r="AX48" s="22" t="s">
        <v>167</v>
      </c>
      <c r="AY48" s="21"/>
      <c r="AZ48" s="22"/>
      <c r="BA48" s="21"/>
      <c r="BB48" s="22"/>
      <c r="BC48" s="21"/>
      <c r="BD48" s="22"/>
      <c r="BE48" s="21" t="s">
        <v>360</v>
      </c>
      <c r="BF48" s="22"/>
    </row>
    <row r="49" spans="1:58" ht="36">
      <c r="A49" s="4" t="s">
        <v>323</v>
      </c>
      <c r="B49" s="3" t="s">
        <v>324</v>
      </c>
      <c r="C49" s="12"/>
      <c r="D49" s="22"/>
      <c r="E49" s="21"/>
      <c r="F49" s="22"/>
      <c r="G49" s="21"/>
      <c r="H49" s="22"/>
      <c r="I49" s="21"/>
      <c r="J49" s="22"/>
      <c r="K49" s="21"/>
      <c r="L49" s="22"/>
      <c r="M49" s="21"/>
      <c r="N49" s="22"/>
      <c r="O49" s="21"/>
      <c r="P49" s="22"/>
      <c r="Q49" s="21"/>
      <c r="R49" s="22" t="s">
        <v>360</v>
      </c>
      <c r="S49" s="21" t="s">
        <v>167</v>
      </c>
      <c r="T49" s="22" t="s">
        <v>167</v>
      </c>
      <c r="U49" s="21"/>
      <c r="V49" s="22"/>
      <c r="W49" s="21" t="s">
        <v>359</v>
      </c>
      <c r="X49" s="22"/>
      <c r="Y49" s="21" t="s">
        <v>167</v>
      </c>
      <c r="Z49" s="22"/>
      <c r="AA49" s="21"/>
      <c r="AB49" s="22" t="s">
        <v>167</v>
      </c>
      <c r="AC49" s="21"/>
      <c r="AD49" s="22"/>
      <c r="AE49" s="21"/>
      <c r="AF49" s="22"/>
      <c r="AG49" s="21" t="s">
        <v>360</v>
      </c>
      <c r="AH49" s="22"/>
      <c r="AI49" s="21"/>
      <c r="AJ49" s="22"/>
      <c r="AK49" s="21"/>
      <c r="AL49" s="22"/>
      <c r="AM49" s="21" t="s">
        <v>167</v>
      </c>
      <c r="AN49" s="22"/>
      <c r="AO49" s="21"/>
      <c r="AP49" s="22" t="s">
        <v>359</v>
      </c>
      <c r="AQ49" s="21"/>
      <c r="AR49" s="22"/>
      <c r="AS49" s="21"/>
      <c r="AT49" s="22" t="s">
        <v>361</v>
      </c>
      <c r="AU49" s="21"/>
      <c r="AV49" s="22"/>
      <c r="AW49" s="21"/>
      <c r="AX49" s="22"/>
      <c r="AY49" s="21"/>
      <c r="AZ49" s="22"/>
      <c r="BA49" s="21"/>
      <c r="BB49" s="22"/>
      <c r="BC49" s="21" t="s">
        <v>167</v>
      </c>
      <c r="BD49" s="22" t="s">
        <v>360</v>
      </c>
      <c r="BE49" s="21" t="s">
        <v>360</v>
      </c>
      <c r="BF49" s="22" t="s">
        <v>360</v>
      </c>
    </row>
    <row r="50" spans="1:58" ht="48">
      <c r="A50" s="4" t="s">
        <v>325</v>
      </c>
      <c r="B50" s="3" t="s">
        <v>326</v>
      </c>
      <c r="C50" s="12"/>
      <c r="D50" s="22"/>
      <c r="E50" s="21"/>
      <c r="F50" s="22"/>
      <c r="G50" s="21"/>
      <c r="H50" s="22"/>
      <c r="I50" s="21"/>
      <c r="J50" s="22"/>
      <c r="K50" s="21"/>
      <c r="L50" s="22"/>
      <c r="M50" s="21"/>
      <c r="N50" s="22"/>
      <c r="O50" s="21"/>
      <c r="P50" s="22"/>
      <c r="Q50" s="21"/>
      <c r="R50" s="22"/>
      <c r="S50" s="21"/>
      <c r="T50" s="22"/>
      <c r="U50" s="21"/>
      <c r="V50" s="22"/>
      <c r="W50" s="21"/>
      <c r="X50" s="22"/>
      <c r="Y50" s="21"/>
      <c r="Z50" s="22"/>
      <c r="AA50" s="21"/>
      <c r="AB50" s="22"/>
      <c r="AC50" s="21"/>
      <c r="AD50" s="22"/>
      <c r="AE50" s="21"/>
      <c r="AF50" s="22"/>
      <c r="AG50" s="21"/>
      <c r="AH50" s="22"/>
      <c r="AI50" s="21"/>
      <c r="AJ50" s="22"/>
      <c r="AK50" s="21"/>
      <c r="AL50" s="22"/>
      <c r="AM50" s="21" t="s">
        <v>360</v>
      </c>
      <c r="AN50" s="22"/>
      <c r="AO50" s="21"/>
      <c r="AP50" s="22"/>
      <c r="AQ50" s="21" t="s">
        <v>360</v>
      </c>
      <c r="AR50" s="22"/>
      <c r="AS50" s="21"/>
      <c r="AT50" s="22"/>
      <c r="AU50" s="21"/>
      <c r="AV50" s="22"/>
      <c r="AW50" s="21"/>
      <c r="AX50" s="22"/>
      <c r="AY50" s="21"/>
      <c r="AZ50" s="22" t="s">
        <v>167</v>
      </c>
      <c r="BA50" s="21"/>
      <c r="BB50" s="22" t="s">
        <v>167</v>
      </c>
      <c r="BC50" s="21"/>
      <c r="BD50" s="22"/>
      <c r="BE50" s="21"/>
      <c r="BF50" s="22"/>
    </row>
    <row r="51" spans="1:58" ht="36">
      <c r="A51" s="4" t="s">
        <v>327</v>
      </c>
      <c r="B51" s="3" t="s">
        <v>328</v>
      </c>
      <c r="C51" s="12"/>
      <c r="D51" s="22"/>
      <c r="E51" s="21"/>
      <c r="F51" s="22"/>
      <c r="G51" s="21"/>
      <c r="H51" s="22"/>
      <c r="I51" s="21"/>
      <c r="J51" s="22"/>
      <c r="K51" s="21"/>
      <c r="L51" s="22"/>
      <c r="M51" s="21"/>
      <c r="N51" s="22"/>
      <c r="O51" s="21"/>
      <c r="P51" s="22"/>
      <c r="Q51" s="21"/>
      <c r="R51" s="22"/>
      <c r="S51" s="21"/>
      <c r="T51" s="22"/>
      <c r="U51" s="21"/>
      <c r="V51" s="22"/>
      <c r="W51" s="21"/>
      <c r="X51" s="22"/>
      <c r="Y51" s="21"/>
      <c r="Z51" s="22" t="s">
        <v>360</v>
      </c>
      <c r="AA51" s="21"/>
      <c r="AB51" s="22"/>
      <c r="AC51" s="21"/>
      <c r="AD51" s="22"/>
      <c r="AE51" s="21" t="s">
        <v>359</v>
      </c>
      <c r="AF51" s="22"/>
      <c r="AG51" s="21"/>
      <c r="AH51" s="22"/>
      <c r="AI51" s="21"/>
      <c r="AJ51" s="22"/>
      <c r="AK51" s="21"/>
      <c r="AL51" s="22"/>
      <c r="AM51" s="21"/>
      <c r="AN51" s="22" t="s">
        <v>360</v>
      </c>
      <c r="AO51" s="21"/>
      <c r="AP51" s="22"/>
      <c r="AQ51" s="21"/>
      <c r="AR51" s="22"/>
      <c r="AS51" s="21"/>
      <c r="AT51" s="22"/>
      <c r="AU51" s="21"/>
      <c r="AV51" s="22" t="s">
        <v>359</v>
      </c>
      <c r="AW51" s="21" t="s">
        <v>167</v>
      </c>
      <c r="AX51" s="22" t="s">
        <v>360</v>
      </c>
      <c r="AY51" s="21" t="s">
        <v>360</v>
      </c>
      <c r="AZ51" s="22" t="s">
        <v>360</v>
      </c>
      <c r="BA51" s="21" t="s">
        <v>360</v>
      </c>
      <c r="BB51" s="22"/>
      <c r="BC51" s="21"/>
      <c r="BD51" s="22"/>
      <c r="BE51" s="21" t="s">
        <v>167</v>
      </c>
      <c r="BF51" s="22" t="s">
        <v>360</v>
      </c>
    </row>
    <row r="52" spans="1:58" ht="24">
      <c r="A52" s="4" t="s">
        <v>329</v>
      </c>
      <c r="B52" s="3" t="s">
        <v>330</v>
      </c>
      <c r="C52" s="12"/>
      <c r="D52" s="22"/>
      <c r="E52" s="21"/>
      <c r="F52" s="22"/>
      <c r="G52" s="21"/>
      <c r="H52" s="22"/>
      <c r="I52" s="21"/>
      <c r="J52" s="22"/>
      <c r="K52" s="21"/>
      <c r="L52" s="22"/>
      <c r="M52" s="21"/>
      <c r="N52" s="22"/>
      <c r="O52" s="21"/>
      <c r="P52" s="22"/>
      <c r="Q52" s="21"/>
      <c r="R52" s="22"/>
      <c r="S52" s="21" t="s">
        <v>360</v>
      </c>
      <c r="T52" s="22"/>
      <c r="U52" s="21"/>
      <c r="V52" s="22" t="s">
        <v>360</v>
      </c>
      <c r="W52" s="21" t="s">
        <v>360</v>
      </c>
      <c r="X52" s="22" t="s">
        <v>360</v>
      </c>
      <c r="Y52" s="21"/>
      <c r="Z52" s="22"/>
      <c r="AA52" s="21"/>
      <c r="AB52" s="22" t="s">
        <v>359</v>
      </c>
      <c r="AC52" s="21" t="s">
        <v>360</v>
      </c>
      <c r="AD52" s="22"/>
      <c r="AE52" s="21"/>
      <c r="AF52" s="22"/>
      <c r="AG52" s="21" t="s">
        <v>359</v>
      </c>
      <c r="AH52" s="22"/>
      <c r="AI52" s="21"/>
      <c r="AJ52" s="22"/>
      <c r="AK52" s="21"/>
      <c r="AL52" s="22"/>
      <c r="AM52" s="21"/>
      <c r="AN52" s="22" t="s">
        <v>360</v>
      </c>
      <c r="AO52" s="21"/>
      <c r="AP52" s="22"/>
      <c r="AQ52" s="21"/>
      <c r="AR52" s="22"/>
      <c r="AS52" s="21"/>
      <c r="AT52" s="22"/>
      <c r="AU52" s="21"/>
      <c r="AV52" s="22"/>
      <c r="AW52" s="21"/>
      <c r="AX52" s="22" t="s">
        <v>360</v>
      </c>
      <c r="AY52" s="21"/>
      <c r="AZ52" s="22"/>
      <c r="BA52" s="21"/>
      <c r="BB52" s="22"/>
      <c r="BC52" s="21"/>
      <c r="BD52" s="22"/>
      <c r="BE52" s="21" t="s">
        <v>167</v>
      </c>
      <c r="BF52" s="22" t="s">
        <v>360</v>
      </c>
    </row>
    <row r="53" spans="1:58" ht="24">
      <c r="A53" s="4" t="s">
        <v>331</v>
      </c>
      <c r="B53" s="3" t="s">
        <v>332</v>
      </c>
      <c r="C53" s="12"/>
      <c r="D53" s="22"/>
      <c r="E53" s="21"/>
      <c r="F53" s="22"/>
      <c r="G53" s="21"/>
      <c r="H53" s="22"/>
      <c r="I53" s="21"/>
      <c r="J53" s="22"/>
      <c r="K53" s="21"/>
      <c r="L53" s="22"/>
      <c r="M53" s="21"/>
      <c r="N53" s="22"/>
      <c r="O53" s="21"/>
      <c r="P53" s="22"/>
      <c r="Q53" s="21"/>
      <c r="R53" s="22" t="s">
        <v>359</v>
      </c>
      <c r="S53" s="21"/>
      <c r="T53" s="22"/>
      <c r="U53" s="21"/>
      <c r="V53" s="22"/>
      <c r="W53" s="21"/>
      <c r="X53" s="22"/>
      <c r="Y53" s="21"/>
      <c r="Z53" s="22" t="s">
        <v>359</v>
      </c>
      <c r="AA53" s="21"/>
      <c r="AB53" s="22"/>
      <c r="AC53" s="21"/>
      <c r="AD53" s="22" t="s">
        <v>360</v>
      </c>
      <c r="AE53" s="21" t="s">
        <v>359</v>
      </c>
      <c r="AF53" s="22"/>
      <c r="AG53" s="21"/>
      <c r="AH53" s="22"/>
      <c r="AI53" s="21"/>
      <c r="AJ53" s="22"/>
      <c r="AK53" s="21"/>
      <c r="AL53" s="22"/>
      <c r="AM53" s="21"/>
      <c r="AN53" s="22"/>
      <c r="AO53" s="21"/>
      <c r="AP53" s="22"/>
      <c r="AQ53" s="21"/>
      <c r="AR53" s="22"/>
      <c r="AS53" s="21"/>
      <c r="AT53" s="22"/>
      <c r="AU53" s="21"/>
      <c r="AV53" s="22"/>
      <c r="AW53" s="21"/>
      <c r="AX53" s="22"/>
      <c r="AY53" s="21" t="s">
        <v>360</v>
      </c>
      <c r="AZ53" s="22" t="s">
        <v>360</v>
      </c>
      <c r="BA53" s="21" t="s">
        <v>360</v>
      </c>
      <c r="BB53" s="22" t="s">
        <v>360</v>
      </c>
      <c r="BC53" s="21"/>
      <c r="BD53" s="22"/>
      <c r="BE53" s="21" t="s">
        <v>167</v>
      </c>
      <c r="BF53" s="22" t="s">
        <v>360</v>
      </c>
    </row>
    <row r="54" spans="1:58" ht="36">
      <c r="A54" s="4" t="s">
        <v>333</v>
      </c>
      <c r="B54" s="3" t="s">
        <v>334</v>
      </c>
      <c r="C54" s="12"/>
      <c r="D54" s="22"/>
      <c r="E54" s="21"/>
      <c r="F54" s="22" t="s">
        <v>360</v>
      </c>
      <c r="G54" s="21"/>
      <c r="H54" s="22"/>
      <c r="I54" s="21"/>
      <c r="J54" s="22"/>
      <c r="K54" s="21"/>
      <c r="L54" s="22"/>
      <c r="M54" s="21"/>
      <c r="N54" s="22"/>
      <c r="O54" s="21"/>
      <c r="P54" s="22"/>
      <c r="Q54" s="21"/>
      <c r="R54" s="22"/>
      <c r="S54" s="21"/>
      <c r="T54" s="22"/>
      <c r="U54" s="21"/>
      <c r="V54" s="22"/>
      <c r="W54" s="21"/>
      <c r="X54" s="22"/>
      <c r="Y54" s="21"/>
      <c r="Z54" s="22"/>
      <c r="AA54" s="21"/>
      <c r="AB54" s="22"/>
      <c r="AC54" s="21"/>
      <c r="AD54" s="22"/>
      <c r="AE54" s="21"/>
      <c r="AF54" s="22"/>
      <c r="AG54" s="21"/>
      <c r="AH54" s="22"/>
      <c r="AI54" s="21" t="s">
        <v>359</v>
      </c>
      <c r="AJ54" s="22"/>
      <c r="AK54" s="21" t="s">
        <v>360</v>
      </c>
      <c r="AL54" s="22"/>
      <c r="AM54" s="21"/>
      <c r="AN54" s="22"/>
      <c r="AO54" s="21"/>
      <c r="AP54" s="22"/>
      <c r="AQ54" s="21"/>
      <c r="AR54" s="22"/>
      <c r="AS54" s="21"/>
      <c r="AT54" s="22"/>
      <c r="AU54" s="21"/>
      <c r="AV54" s="22"/>
      <c r="AW54" s="21" t="s">
        <v>359</v>
      </c>
      <c r="AX54" s="22"/>
      <c r="AY54" s="21"/>
      <c r="AZ54" s="22"/>
      <c r="BA54" s="21"/>
      <c r="BB54" s="22"/>
      <c r="BC54" s="21"/>
      <c r="BD54" s="22" t="s">
        <v>360</v>
      </c>
      <c r="BE54" s="21"/>
      <c r="BF54" s="22"/>
    </row>
    <row r="55" spans="1:58" ht="48">
      <c r="A55" s="4" t="s">
        <v>335</v>
      </c>
      <c r="B55" s="6" t="s">
        <v>336</v>
      </c>
      <c r="C55" s="13"/>
      <c r="D55" s="22"/>
      <c r="E55" s="21"/>
      <c r="F55" s="22"/>
      <c r="G55" s="21"/>
      <c r="H55" s="22"/>
      <c r="I55" s="21"/>
      <c r="J55" s="22"/>
      <c r="K55" s="21"/>
      <c r="L55" s="22"/>
      <c r="M55" s="21"/>
      <c r="N55" s="22"/>
      <c r="O55" s="21"/>
      <c r="P55" s="22"/>
      <c r="Q55" s="21"/>
      <c r="R55" s="22"/>
      <c r="S55" s="21" t="s">
        <v>167</v>
      </c>
      <c r="T55" s="22"/>
      <c r="U55" s="21" t="s">
        <v>360</v>
      </c>
      <c r="V55" s="22"/>
      <c r="W55" s="21"/>
      <c r="X55" s="22"/>
      <c r="Y55" s="21"/>
      <c r="Z55" s="22"/>
      <c r="AA55" s="21"/>
      <c r="AB55" s="22" t="s">
        <v>359</v>
      </c>
      <c r="AC55" s="21"/>
      <c r="AD55" s="22" t="s">
        <v>360</v>
      </c>
      <c r="AE55" s="21"/>
      <c r="AF55" s="22"/>
      <c r="AG55" s="21"/>
      <c r="AH55" s="22" t="s">
        <v>167</v>
      </c>
      <c r="AI55" s="21"/>
      <c r="AJ55" s="22"/>
      <c r="AK55" s="21"/>
      <c r="AL55" s="22"/>
      <c r="AM55" s="21" t="s">
        <v>360</v>
      </c>
      <c r="AN55" s="22"/>
      <c r="AO55" s="21"/>
      <c r="AP55" s="22"/>
      <c r="AQ55" s="21" t="s">
        <v>360</v>
      </c>
      <c r="AR55" s="22"/>
      <c r="AS55" s="21"/>
      <c r="AT55" s="22"/>
      <c r="AU55" s="21"/>
      <c r="AV55" s="22"/>
      <c r="AW55" s="21"/>
      <c r="AX55" s="22"/>
      <c r="AY55" s="21" t="s">
        <v>360</v>
      </c>
      <c r="AZ55" s="22"/>
      <c r="BA55" s="21"/>
      <c r="BB55" s="22"/>
      <c r="BC55" s="21"/>
      <c r="BD55" s="22" t="s">
        <v>360</v>
      </c>
      <c r="BE55" s="21"/>
      <c r="BF55" s="22"/>
    </row>
    <row r="56" spans="1:58" ht="16.5">
      <c r="A56" s="4" t="s">
        <v>337</v>
      </c>
      <c r="B56" s="6" t="s">
        <v>338</v>
      </c>
      <c r="C56" s="13"/>
      <c r="D56" s="22"/>
      <c r="E56" s="21"/>
      <c r="F56" s="22"/>
      <c r="G56" s="21"/>
      <c r="H56" s="22"/>
      <c r="I56" s="21"/>
      <c r="J56" s="22"/>
      <c r="K56" s="21"/>
      <c r="L56" s="22"/>
      <c r="M56" s="21" t="s">
        <v>359</v>
      </c>
      <c r="N56" s="22"/>
      <c r="O56" s="21"/>
      <c r="P56" s="22"/>
      <c r="Q56" s="21"/>
      <c r="R56" s="22"/>
      <c r="S56" s="21"/>
      <c r="T56" s="22"/>
      <c r="U56" s="21"/>
      <c r="V56" s="22"/>
      <c r="W56" s="21"/>
      <c r="X56" s="22"/>
      <c r="Y56" s="21"/>
      <c r="Z56" s="22"/>
      <c r="AA56" s="21"/>
      <c r="AB56" s="22"/>
      <c r="AC56" s="21"/>
      <c r="AD56" s="22"/>
      <c r="AE56" s="21"/>
      <c r="AF56" s="22"/>
      <c r="AG56" s="21"/>
      <c r="AH56" s="22"/>
      <c r="AI56" s="21"/>
      <c r="AJ56" s="22"/>
      <c r="AK56" s="21"/>
      <c r="AL56" s="22"/>
      <c r="AM56" s="21"/>
      <c r="AN56" s="22"/>
      <c r="AO56" s="21"/>
      <c r="AP56" s="22"/>
      <c r="AQ56" s="21"/>
      <c r="AR56" s="22"/>
      <c r="AS56" s="21"/>
      <c r="AT56" s="22"/>
      <c r="AU56" s="21"/>
      <c r="AV56" s="22"/>
      <c r="AW56" s="21"/>
      <c r="AX56" s="22"/>
      <c r="AY56" s="21"/>
      <c r="AZ56" s="22"/>
      <c r="BA56" s="21"/>
      <c r="BB56" s="22"/>
      <c r="BC56" s="21"/>
      <c r="BD56" s="22"/>
      <c r="BE56" s="21"/>
      <c r="BF56" s="22"/>
    </row>
    <row r="57" spans="1:58" ht="48">
      <c r="A57" s="4" t="s">
        <v>339</v>
      </c>
      <c r="B57" s="6" t="s">
        <v>340</v>
      </c>
      <c r="C57" s="13"/>
      <c r="D57" s="22"/>
      <c r="E57" s="21"/>
      <c r="F57" s="22"/>
      <c r="G57" s="21"/>
      <c r="H57" s="22"/>
      <c r="I57" s="21"/>
      <c r="J57" s="22"/>
      <c r="K57" s="21"/>
      <c r="L57" s="22"/>
      <c r="M57" s="21"/>
      <c r="N57" s="22"/>
      <c r="O57" s="21"/>
      <c r="P57" s="22"/>
      <c r="Q57" s="21"/>
      <c r="R57" s="22"/>
      <c r="S57" s="21"/>
      <c r="T57" s="22"/>
      <c r="U57" s="21"/>
      <c r="V57" s="22"/>
      <c r="W57" s="21"/>
      <c r="X57" s="22"/>
      <c r="Y57" s="21"/>
      <c r="Z57" s="22"/>
      <c r="AA57" s="21"/>
      <c r="AB57" s="22"/>
      <c r="AC57" s="21"/>
      <c r="AD57" s="22"/>
      <c r="AE57" s="21"/>
      <c r="AF57" s="22"/>
      <c r="AG57" s="21"/>
      <c r="AH57" s="22"/>
      <c r="AI57" s="21"/>
      <c r="AJ57" s="22"/>
      <c r="AK57" s="21" t="s">
        <v>359</v>
      </c>
      <c r="AL57" s="22"/>
      <c r="AM57" s="21"/>
      <c r="AN57" s="22"/>
      <c r="AO57" s="21"/>
      <c r="AP57" s="22"/>
      <c r="AQ57" s="21"/>
      <c r="AR57" s="22"/>
      <c r="AS57" s="21"/>
      <c r="AT57" s="22"/>
      <c r="AU57" s="21"/>
      <c r="AV57" s="22"/>
      <c r="AW57" s="21"/>
      <c r="AX57" s="22"/>
      <c r="AY57" s="21"/>
      <c r="AZ57" s="22"/>
      <c r="BA57" s="21"/>
      <c r="BB57" s="22"/>
      <c r="BC57" s="21"/>
      <c r="BD57" s="22" t="s">
        <v>359</v>
      </c>
      <c r="BE57" s="21"/>
      <c r="BF57" s="22"/>
    </row>
    <row r="58" spans="1:58" ht="22.5" customHeight="1">
      <c r="A58" s="564" t="s">
        <v>341</v>
      </c>
      <c r="B58" s="565"/>
      <c r="C58" s="16"/>
      <c r="D58" s="7"/>
      <c r="E58" s="16"/>
      <c r="F58" s="7"/>
      <c r="G58" s="16"/>
      <c r="H58" s="7"/>
      <c r="I58" s="16"/>
      <c r="J58" s="7"/>
      <c r="K58" s="16"/>
      <c r="L58" s="7"/>
      <c r="M58" s="16"/>
      <c r="N58" s="7"/>
      <c r="O58" s="16"/>
      <c r="P58" s="7"/>
      <c r="Q58" s="16"/>
      <c r="R58" s="7"/>
      <c r="S58" s="16"/>
      <c r="T58" s="7"/>
      <c r="U58" s="16"/>
      <c r="V58" s="7"/>
      <c r="W58" s="16"/>
      <c r="X58" s="7"/>
      <c r="Y58" s="16"/>
      <c r="Z58" s="7"/>
      <c r="AA58" s="16"/>
      <c r="AB58" s="7"/>
      <c r="AC58" s="16"/>
      <c r="AD58" s="7"/>
      <c r="AE58" s="16"/>
      <c r="AF58" s="7"/>
      <c r="AG58" s="16"/>
      <c r="AH58" s="7"/>
      <c r="AI58" s="16"/>
      <c r="AJ58" s="7"/>
      <c r="AK58" s="16"/>
      <c r="AL58" s="7"/>
      <c r="AM58" s="16"/>
      <c r="AN58" s="7"/>
      <c r="AO58" s="16"/>
      <c r="AP58" s="7"/>
      <c r="AQ58" s="16"/>
      <c r="AR58" s="7"/>
      <c r="AS58" s="16"/>
      <c r="AT58" s="7"/>
      <c r="AU58" s="16"/>
      <c r="AV58" s="7"/>
      <c r="AW58" s="16"/>
      <c r="AX58" s="7"/>
      <c r="AY58" s="16"/>
      <c r="AZ58" s="7"/>
      <c r="BA58" s="16"/>
      <c r="BB58" s="7"/>
      <c r="BC58" s="16"/>
      <c r="BD58" s="7"/>
      <c r="BE58" s="16"/>
      <c r="BF58" s="33"/>
    </row>
    <row r="59" spans="1:58" ht="60">
      <c r="A59" s="4" t="s">
        <v>342</v>
      </c>
      <c r="B59" s="3" t="s">
        <v>343</v>
      </c>
      <c r="C59" s="13"/>
      <c r="D59" s="22"/>
      <c r="E59" s="21"/>
      <c r="F59" s="22"/>
      <c r="G59" s="21"/>
      <c r="H59" s="22"/>
      <c r="I59" s="21"/>
      <c r="J59" s="22"/>
      <c r="K59" s="21"/>
      <c r="L59" s="22"/>
      <c r="M59" s="21"/>
      <c r="N59" s="22"/>
      <c r="O59" s="21"/>
      <c r="P59" s="22"/>
      <c r="Q59" s="21"/>
      <c r="R59" s="22"/>
      <c r="S59" s="21"/>
      <c r="T59" s="22"/>
      <c r="U59" s="21"/>
      <c r="V59" s="22"/>
      <c r="W59" s="21"/>
      <c r="X59" s="22"/>
      <c r="Y59" s="21"/>
      <c r="Z59" s="22"/>
      <c r="AA59" s="21" t="s">
        <v>360</v>
      </c>
      <c r="AB59" s="22"/>
      <c r="AC59" s="21"/>
      <c r="AD59" s="22" t="s">
        <v>360</v>
      </c>
      <c r="AE59" s="21"/>
      <c r="AF59" s="22"/>
      <c r="AG59" s="21"/>
      <c r="AH59" s="22"/>
      <c r="AI59" s="21"/>
      <c r="AJ59" s="22" t="s">
        <v>167</v>
      </c>
      <c r="AK59" s="21" t="s">
        <v>360</v>
      </c>
      <c r="AL59" s="22"/>
      <c r="AM59" s="21"/>
      <c r="AN59" s="22"/>
      <c r="AO59" s="21"/>
      <c r="AP59" s="22"/>
      <c r="AQ59" s="21"/>
      <c r="AR59" s="22" t="s">
        <v>360</v>
      </c>
      <c r="AS59" s="21"/>
      <c r="AT59" s="22"/>
      <c r="AU59" s="21"/>
      <c r="AV59" s="22"/>
      <c r="AW59" s="21"/>
      <c r="AX59" s="22"/>
      <c r="AY59" s="21"/>
      <c r="AZ59" s="22"/>
      <c r="BA59" s="21"/>
      <c r="BB59" s="22"/>
      <c r="BC59" s="21"/>
      <c r="BD59" s="22" t="s">
        <v>167</v>
      </c>
      <c r="BE59" s="21"/>
      <c r="BF59" s="24"/>
    </row>
    <row r="60" spans="1:58" ht="36">
      <c r="A60" s="4" t="s">
        <v>344</v>
      </c>
      <c r="B60" s="3" t="s">
        <v>345</v>
      </c>
      <c r="C60" s="13"/>
      <c r="D60" s="22" t="s">
        <v>359</v>
      </c>
      <c r="E60" s="21" t="s">
        <v>167</v>
      </c>
      <c r="F60" s="22"/>
      <c r="G60" s="21"/>
      <c r="H60" s="22"/>
      <c r="I60" s="21"/>
      <c r="J60" s="22"/>
      <c r="K60" s="21"/>
      <c r="L60" s="22"/>
      <c r="M60" s="21" t="s">
        <v>167</v>
      </c>
      <c r="N60" s="22"/>
      <c r="O60" s="21"/>
      <c r="P60" s="22"/>
      <c r="Q60" s="21" t="s">
        <v>167</v>
      </c>
      <c r="R60" s="22"/>
      <c r="S60" s="21"/>
      <c r="T60" s="22"/>
      <c r="U60" s="21"/>
      <c r="V60" s="22"/>
      <c r="W60" s="21"/>
      <c r="X60" s="22"/>
      <c r="Y60" s="21"/>
      <c r="Z60" s="22"/>
      <c r="AA60" s="21"/>
      <c r="AB60" s="22"/>
      <c r="AC60" s="21"/>
      <c r="AD60" s="22"/>
      <c r="AE60" s="21"/>
      <c r="AF60" s="22"/>
      <c r="AG60" s="21"/>
      <c r="AH60" s="22"/>
      <c r="AI60" s="21"/>
      <c r="AJ60" s="22"/>
      <c r="AK60" s="21" t="s">
        <v>360</v>
      </c>
      <c r="AL60" s="22"/>
      <c r="AM60" s="21"/>
      <c r="AN60" s="22"/>
      <c r="AO60" s="21"/>
      <c r="AP60" s="22"/>
      <c r="AQ60" s="21"/>
      <c r="AR60" s="22"/>
      <c r="AS60" s="21"/>
      <c r="AT60" s="22"/>
      <c r="AU60" s="21"/>
      <c r="AV60" s="22"/>
      <c r="AW60" s="21"/>
      <c r="AX60" s="22"/>
      <c r="AY60" s="21"/>
      <c r="AZ60" s="22"/>
      <c r="BA60" s="21"/>
      <c r="BB60" s="22"/>
      <c r="BC60" s="21" t="s">
        <v>360</v>
      </c>
      <c r="BD60" s="22" t="s">
        <v>360</v>
      </c>
      <c r="BE60" s="21"/>
      <c r="BF60" s="24"/>
    </row>
    <row r="61" spans="1:58" ht="38.25" customHeight="1">
      <c r="A61" s="4" t="s">
        <v>346</v>
      </c>
      <c r="B61" s="3" t="s">
        <v>347</v>
      </c>
      <c r="C61" s="13"/>
      <c r="D61" s="22" t="s">
        <v>167</v>
      </c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1"/>
      <c r="R61" s="22"/>
      <c r="S61" s="21"/>
      <c r="T61" s="22"/>
      <c r="U61" s="21"/>
      <c r="V61" s="22"/>
      <c r="W61" s="21"/>
      <c r="X61" s="22"/>
      <c r="Y61" s="21"/>
      <c r="Z61" s="22"/>
      <c r="AA61" s="21"/>
      <c r="AB61" s="22"/>
      <c r="AC61" s="21"/>
      <c r="AD61" s="22"/>
      <c r="AE61" s="21"/>
      <c r="AF61" s="22"/>
      <c r="AG61" s="21"/>
      <c r="AH61" s="22"/>
      <c r="AI61" s="21"/>
      <c r="AJ61" s="22"/>
      <c r="AK61" s="21" t="s">
        <v>360</v>
      </c>
      <c r="AL61" s="22"/>
      <c r="AM61" s="21"/>
      <c r="AN61" s="22"/>
      <c r="AO61" s="21"/>
      <c r="AP61" s="22"/>
      <c r="AQ61" s="21"/>
      <c r="AR61" s="22"/>
      <c r="AS61" s="21"/>
      <c r="AT61" s="22"/>
      <c r="AU61" s="21"/>
      <c r="AV61" s="22"/>
      <c r="AW61" s="21"/>
      <c r="AX61" s="22"/>
      <c r="AY61" s="21"/>
      <c r="AZ61" s="22"/>
      <c r="BA61" s="21"/>
      <c r="BB61" s="22"/>
      <c r="BC61" s="21"/>
      <c r="BD61" s="22"/>
      <c r="BE61" s="21"/>
      <c r="BF61" s="24"/>
    </row>
    <row r="62" spans="1:58" ht="36">
      <c r="A62" s="4" t="s">
        <v>348</v>
      </c>
      <c r="B62" s="3" t="s">
        <v>349</v>
      </c>
      <c r="C62" s="13"/>
      <c r="D62" s="22"/>
      <c r="E62" s="21"/>
      <c r="F62" s="22"/>
      <c r="G62" s="21"/>
      <c r="H62" s="22"/>
      <c r="I62" s="21"/>
      <c r="J62" s="22"/>
      <c r="K62" s="21"/>
      <c r="L62" s="22"/>
      <c r="M62" s="21"/>
      <c r="N62" s="22"/>
      <c r="O62" s="21"/>
      <c r="P62" s="22"/>
      <c r="Q62" s="21"/>
      <c r="R62" s="22"/>
      <c r="S62" s="21"/>
      <c r="T62" s="22" t="s">
        <v>360</v>
      </c>
      <c r="U62" s="21"/>
      <c r="V62" s="22"/>
      <c r="W62" s="21"/>
      <c r="X62" s="22"/>
      <c r="Y62" s="21"/>
      <c r="Z62" s="22" t="s">
        <v>360</v>
      </c>
      <c r="AA62" s="21"/>
      <c r="AB62" s="22"/>
      <c r="AC62" s="21"/>
      <c r="AD62" s="22"/>
      <c r="AE62" s="21" t="s">
        <v>360</v>
      </c>
      <c r="AF62" s="22"/>
      <c r="AG62" s="21"/>
      <c r="AH62" s="22"/>
      <c r="AI62" s="21" t="s">
        <v>360</v>
      </c>
      <c r="AJ62" s="22"/>
      <c r="AK62" s="21"/>
      <c r="AL62" s="22"/>
      <c r="AM62" s="21"/>
      <c r="AN62" s="22"/>
      <c r="AO62" s="21"/>
      <c r="AP62" s="22"/>
      <c r="AQ62" s="21"/>
      <c r="AR62" s="22"/>
      <c r="AS62" s="21"/>
      <c r="AT62" s="22"/>
      <c r="AU62" s="21"/>
      <c r="AV62" s="22"/>
      <c r="AW62" s="21" t="s">
        <v>360</v>
      </c>
      <c r="AX62" s="22"/>
      <c r="AY62" s="21"/>
      <c r="AZ62" s="22"/>
      <c r="BA62" s="21"/>
      <c r="BB62" s="22"/>
      <c r="BC62" s="21"/>
      <c r="BD62" s="22"/>
      <c r="BE62" s="21"/>
      <c r="BF62" s="24"/>
    </row>
    <row r="63" spans="1:58" ht="36">
      <c r="A63" s="4" t="s">
        <v>350</v>
      </c>
      <c r="B63" s="3" t="s">
        <v>351</v>
      </c>
      <c r="C63" s="13"/>
      <c r="D63" s="22"/>
      <c r="E63" s="21"/>
      <c r="F63" s="22"/>
      <c r="G63" s="21"/>
      <c r="H63" s="22"/>
      <c r="I63" s="21"/>
      <c r="J63" s="22"/>
      <c r="K63" s="21"/>
      <c r="L63" s="22"/>
      <c r="M63" s="21"/>
      <c r="N63" s="22"/>
      <c r="O63" s="21"/>
      <c r="P63" s="22"/>
      <c r="Q63" s="21"/>
      <c r="R63" s="22"/>
      <c r="S63" s="21"/>
      <c r="T63" s="22"/>
      <c r="U63" s="21"/>
      <c r="V63" s="22"/>
      <c r="W63" s="21"/>
      <c r="X63" s="22"/>
      <c r="Y63" s="21"/>
      <c r="Z63" s="22"/>
      <c r="AA63" s="21" t="s">
        <v>360</v>
      </c>
      <c r="AB63" s="22"/>
      <c r="AC63" s="21"/>
      <c r="AD63" s="22"/>
      <c r="AE63" s="21"/>
      <c r="AF63" s="22"/>
      <c r="AG63" s="21"/>
      <c r="AH63" s="22"/>
      <c r="AI63" s="21"/>
      <c r="AJ63" s="22"/>
      <c r="AK63" s="21" t="s">
        <v>360</v>
      </c>
      <c r="AL63" s="22"/>
      <c r="AM63" s="21"/>
      <c r="AN63" s="22"/>
      <c r="AO63" s="21"/>
      <c r="AP63" s="22"/>
      <c r="AQ63" s="21"/>
      <c r="AR63" s="22"/>
      <c r="AS63" s="21"/>
      <c r="AT63" s="22"/>
      <c r="AU63" s="21"/>
      <c r="AV63" s="22"/>
      <c r="AW63" s="21"/>
      <c r="AX63" s="22"/>
      <c r="AY63" s="21"/>
      <c r="AZ63" s="22"/>
      <c r="BA63" s="21"/>
      <c r="BB63" s="22"/>
      <c r="BC63" s="21" t="s">
        <v>167</v>
      </c>
      <c r="BD63" s="22" t="s">
        <v>167</v>
      </c>
      <c r="BE63" s="21" t="s">
        <v>167</v>
      </c>
      <c r="BF63" s="24"/>
    </row>
    <row r="64" spans="1:58" ht="72">
      <c r="A64" s="4" t="s">
        <v>352</v>
      </c>
      <c r="B64" s="3" t="s">
        <v>353</v>
      </c>
      <c r="C64" s="13"/>
      <c r="D64" s="22" t="s">
        <v>360</v>
      </c>
      <c r="E64" s="21"/>
      <c r="F64" s="22"/>
      <c r="G64" s="21"/>
      <c r="H64" s="22"/>
      <c r="I64" s="21"/>
      <c r="J64" s="22"/>
      <c r="K64" s="21"/>
      <c r="L64" s="22"/>
      <c r="M64" s="21"/>
      <c r="N64" s="22"/>
      <c r="O64" s="21"/>
      <c r="P64" s="22"/>
      <c r="Q64" s="21"/>
      <c r="R64" s="22"/>
      <c r="S64" s="21"/>
      <c r="T64" s="22"/>
      <c r="U64" s="21"/>
      <c r="V64" s="22"/>
      <c r="W64" s="21"/>
      <c r="X64" s="22"/>
      <c r="Y64" s="21"/>
      <c r="Z64" s="22"/>
      <c r="AA64" s="21"/>
      <c r="AB64" s="22"/>
      <c r="AC64" s="21"/>
      <c r="AD64" s="22"/>
      <c r="AE64" s="21"/>
      <c r="AF64" s="22"/>
      <c r="AG64" s="21"/>
      <c r="AH64" s="22"/>
      <c r="AI64" s="21"/>
      <c r="AJ64" s="22"/>
      <c r="AK64" s="21"/>
      <c r="AL64" s="22"/>
      <c r="AM64" s="21"/>
      <c r="AN64" s="22"/>
      <c r="AO64" s="21"/>
      <c r="AP64" s="22"/>
      <c r="AQ64" s="21"/>
      <c r="AR64" s="22"/>
      <c r="AS64" s="21"/>
      <c r="AT64" s="22"/>
      <c r="AU64" s="21"/>
      <c r="AV64" s="22"/>
      <c r="AW64" s="21"/>
      <c r="AX64" s="22"/>
      <c r="AY64" s="21"/>
      <c r="AZ64" s="22"/>
      <c r="BA64" s="21"/>
      <c r="BB64" s="22"/>
      <c r="BC64" s="21"/>
      <c r="BD64" s="22"/>
      <c r="BE64" s="21"/>
      <c r="BF64" s="24"/>
    </row>
    <row r="65" spans="2:23" s="18" customFormat="1" ht="12.7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3" s="18" customFormat="1" ht="12.7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s="18" customFormat="1" ht="12.7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</sheetData>
  <sheetProtection/>
  <mergeCells count="4">
    <mergeCell ref="A2:X2"/>
    <mergeCell ref="A5:B5"/>
    <mergeCell ref="A36:B36"/>
    <mergeCell ref="A58:B58"/>
  </mergeCells>
  <printOptions/>
  <pageMargins left="0.7" right="0.7" top="0.75" bottom="0.75" header="0.3" footer="0.3"/>
  <pageSetup horizontalDpi="600" verticalDpi="600" orientation="landscape" paperSize="9" scale="57" r:id="rId2"/>
  <colBreaks count="1" manualBreakCount="1">
    <brk id="58" max="58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110" zoomScaleNormal="140" zoomScaleSheetLayoutView="110" zoomScalePageLayoutView="0" workbookViewId="0" topLeftCell="A4">
      <selection activeCell="F37" sqref="F37"/>
    </sheetView>
  </sheetViews>
  <sheetFormatPr defaultColWidth="10.25390625" defaultRowHeight="12.75"/>
  <cols>
    <col min="1" max="1" width="2.25390625" style="203" customWidth="1"/>
    <col min="2" max="2" width="4.00390625" style="203" customWidth="1"/>
    <col min="3" max="3" width="10.875" style="203" customWidth="1"/>
    <col min="4" max="4" width="9.75390625" style="203" customWidth="1"/>
    <col min="5" max="5" width="12.75390625" style="203" customWidth="1"/>
    <col min="6" max="6" width="9.875" style="203" customWidth="1"/>
    <col min="7" max="7" width="9.125" style="203" customWidth="1"/>
    <col min="8" max="8" width="1.875" style="203" customWidth="1"/>
    <col min="9" max="9" width="9.375" style="203" customWidth="1"/>
    <col min="10" max="10" width="10.75390625" style="203" customWidth="1"/>
    <col min="11" max="11" width="0.37109375" style="203" customWidth="1"/>
    <col min="12" max="16384" width="10.25390625" style="203" customWidth="1"/>
  </cols>
  <sheetData>
    <row r="1" spans="1:10" ht="16.5">
      <c r="A1" s="593" t="s">
        <v>21</v>
      </c>
      <c r="B1" s="594"/>
      <c r="C1" s="594"/>
      <c r="D1" s="594"/>
      <c r="E1" s="594"/>
      <c r="F1" s="594"/>
      <c r="G1" s="594"/>
      <c r="H1" s="594"/>
      <c r="I1" s="594"/>
      <c r="J1" s="594"/>
    </row>
    <row r="2" spans="1:10" ht="36.75" customHeight="1">
      <c r="A2" s="201"/>
      <c r="B2" s="202"/>
      <c r="C2" s="202"/>
      <c r="D2" s="202"/>
      <c r="E2" s="566" t="s">
        <v>22</v>
      </c>
      <c r="F2" s="566"/>
      <c r="G2" s="566"/>
      <c r="H2" s="566"/>
      <c r="I2" s="566"/>
      <c r="J2" s="566"/>
    </row>
    <row r="3" spans="1:10" s="205" customFormat="1" ht="15">
      <c r="A3" s="204"/>
      <c r="B3" s="613"/>
      <c r="C3" s="613"/>
      <c r="D3" s="613"/>
      <c r="E3" s="613"/>
      <c r="F3" s="613"/>
      <c r="G3" s="613"/>
      <c r="H3" s="613"/>
      <c r="I3" s="613"/>
      <c r="J3" s="613"/>
    </row>
    <row r="4" spans="1:11" s="205" customFormat="1" ht="14.25" customHeight="1">
      <c r="A4" s="596" t="s">
        <v>23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</row>
    <row r="5" spans="1:11" s="205" customFormat="1" ht="15">
      <c r="A5" s="596" t="s">
        <v>24</v>
      </c>
      <c r="B5" s="596"/>
      <c r="C5" s="596"/>
      <c r="D5" s="596"/>
      <c r="E5" s="596"/>
      <c r="F5" s="596"/>
      <c r="G5" s="596"/>
      <c r="H5" s="596"/>
      <c r="I5" s="596"/>
      <c r="J5" s="596"/>
      <c r="K5" s="206"/>
    </row>
    <row r="6" spans="1:11" s="205" customFormat="1" ht="15">
      <c r="A6" s="596" t="s">
        <v>25</v>
      </c>
      <c r="B6" s="596"/>
      <c r="C6" s="596"/>
      <c r="D6" s="596"/>
      <c r="E6" s="596"/>
      <c r="F6" s="596"/>
      <c r="G6" s="596"/>
      <c r="H6" s="596"/>
      <c r="I6" s="596"/>
      <c r="J6" s="596"/>
      <c r="K6" s="206"/>
    </row>
    <row r="7" spans="1:10" s="205" customFormat="1" ht="16.5">
      <c r="A7" s="203"/>
      <c r="B7" s="203"/>
      <c r="C7" s="203"/>
      <c r="D7" s="203"/>
      <c r="E7" s="203"/>
      <c r="F7" s="203"/>
      <c r="G7" s="203"/>
      <c r="H7" s="203"/>
      <c r="I7" s="203"/>
      <c r="J7" s="203"/>
    </row>
    <row r="8" spans="2:10" s="205" customFormat="1" ht="26.25" customHeight="1">
      <c r="B8" s="576" t="s">
        <v>26</v>
      </c>
      <c r="C8" s="577"/>
      <c r="D8" s="578"/>
      <c r="E8" s="573" t="s">
        <v>27</v>
      </c>
      <c r="F8" s="574"/>
      <c r="G8" s="574"/>
      <c r="H8" s="574"/>
      <c r="I8" s="574"/>
      <c r="J8" s="575"/>
    </row>
    <row r="9" spans="2:10" s="205" customFormat="1" ht="14.25" customHeight="1">
      <c r="B9" s="567" t="s">
        <v>28</v>
      </c>
      <c r="C9" s="568"/>
      <c r="D9" s="569"/>
      <c r="E9" s="573" t="s">
        <v>189</v>
      </c>
      <c r="F9" s="574"/>
      <c r="G9" s="574"/>
      <c r="H9" s="574"/>
      <c r="I9" s="574"/>
      <c r="J9" s="575"/>
    </row>
    <row r="10" spans="2:10" s="205" customFormat="1" ht="14.25" customHeight="1">
      <c r="B10" s="567" t="s">
        <v>29</v>
      </c>
      <c r="C10" s="568"/>
      <c r="D10" s="569"/>
      <c r="E10" s="573" t="s">
        <v>30</v>
      </c>
      <c r="F10" s="574"/>
      <c r="G10" s="574"/>
      <c r="H10" s="574"/>
      <c r="I10" s="574"/>
      <c r="J10" s="575"/>
    </row>
    <row r="11" spans="2:10" s="205" customFormat="1" ht="15.75" customHeight="1">
      <c r="B11" s="210" t="s">
        <v>31</v>
      </c>
      <c r="C11" s="211"/>
      <c r="D11" s="212"/>
      <c r="E11" s="579" t="s">
        <v>64</v>
      </c>
      <c r="F11" s="580"/>
      <c r="G11" s="580"/>
      <c r="H11" s="580"/>
      <c r="I11" s="580"/>
      <c r="J11" s="581"/>
    </row>
    <row r="12" spans="2:10" s="205" customFormat="1" ht="15.75" customHeight="1">
      <c r="B12" s="207"/>
      <c r="C12" s="208"/>
      <c r="D12" s="209"/>
      <c r="E12" s="245" t="s">
        <v>65</v>
      </c>
      <c r="F12" s="246"/>
      <c r="G12" s="246"/>
      <c r="H12" s="246"/>
      <c r="I12" s="246"/>
      <c r="J12" s="247"/>
    </row>
    <row r="13" spans="2:10" s="205" customFormat="1" ht="12.75" customHeight="1">
      <c r="B13" s="567" t="s">
        <v>32</v>
      </c>
      <c r="C13" s="568"/>
      <c r="D13" s="569"/>
      <c r="E13" s="573" t="s">
        <v>33</v>
      </c>
      <c r="F13" s="574"/>
      <c r="G13" s="574"/>
      <c r="H13" s="574"/>
      <c r="I13" s="574"/>
      <c r="J13" s="575"/>
    </row>
    <row r="14" spans="2:10" s="205" customFormat="1" ht="15.75" customHeight="1">
      <c r="B14" s="567" t="s">
        <v>34</v>
      </c>
      <c r="C14" s="568"/>
      <c r="D14" s="569"/>
      <c r="E14" s="573" t="s">
        <v>385</v>
      </c>
      <c r="F14" s="574"/>
      <c r="G14" s="574"/>
      <c r="H14" s="574"/>
      <c r="I14" s="574"/>
      <c r="J14" s="575"/>
    </row>
    <row r="15" spans="2:10" s="205" customFormat="1" ht="12.75">
      <c r="B15" s="595"/>
      <c r="C15" s="595"/>
      <c r="D15" s="595"/>
      <c r="E15" s="595"/>
      <c r="F15" s="595"/>
      <c r="G15" s="595"/>
      <c r="H15" s="595"/>
      <c r="I15" s="595"/>
      <c r="J15" s="595"/>
    </row>
    <row r="16" spans="2:10" s="205" customFormat="1" ht="12.75">
      <c r="B16" s="567" t="s">
        <v>35</v>
      </c>
      <c r="C16" s="568"/>
      <c r="D16" s="569"/>
      <c r="E16" s="573" t="s">
        <v>364</v>
      </c>
      <c r="F16" s="574"/>
      <c r="G16" s="574"/>
      <c r="H16" s="574"/>
      <c r="I16" s="574"/>
      <c r="J16" s="575"/>
    </row>
    <row r="17" spans="2:10" s="205" customFormat="1" ht="12.75" customHeight="1">
      <c r="B17" s="567" t="s">
        <v>36</v>
      </c>
      <c r="C17" s="568"/>
      <c r="D17" s="569"/>
      <c r="E17" s="573" t="s">
        <v>184</v>
      </c>
      <c r="F17" s="574"/>
      <c r="G17" s="574"/>
      <c r="H17" s="574"/>
      <c r="I17" s="574"/>
      <c r="J17" s="575"/>
    </row>
    <row r="18" spans="2:10" s="205" customFormat="1" ht="12.75">
      <c r="B18" s="567" t="s">
        <v>37</v>
      </c>
      <c r="C18" s="568"/>
      <c r="D18" s="569"/>
      <c r="E18" s="573" t="s">
        <v>365</v>
      </c>
      <c r="F18" s="574"/>
      <c r="G18" s="574"/>
      <c r="H18" s="574"/>
      <c r="I18" s="574"/>
      <c r="J18" s="575"/>
    </row>
    <row r="19" spans="2:10" s="205" customFormat="1" ht="30" customHeight="1">
      <c r="B19" s="576" t="s">
        <v>38</v>
      </c>
      <c r="C19" s="577"/>
      <c r="D19" s="578"/>
      <c r="E19" s="573" t="s">
        <v>39</v>
      </c>
      <c r="F19" s="574"/>
      <c r="G19" s="574"/>
      <c r="H19" s="574"/>
      <c r="I19" s="574"/>
      <c r="J19" s="575"/>
    </row>
    <row r="20" s="205" customFormat="1" ht="12.75"/>
    <row r="21" spans="2:10" s="205" customFormat="1" ht="15" customHeight="1">
      <c r="B21" s="570" t="s">
        <v>40</v>
      </c>
      <c r="C21" s="571"/>
      <c r="D21" s="572"/>
      <c r="E21" s="213">
        <v>2430</v>
      </c>
      <c r="F21" s="570" t="s">
        <v>41</v>
      </c>
      <c r="G21" s="571"/>
      <c r="H21" s="571"/>
      <c r="I21" s="572"/>
      <c r="J21" s="214">
        <v>210</v>
      </c>
    </row>
    <row r="22" s="205" customFormat="1" ht="13.5" thickBot="1"/>
    <row r="23" spans="2:10" s="205" customFormat="1" ht="12.75">
      <c r="B23" s="609" t="s">
        <v>42</v>
      </c>
      <c r="C23" s="610"/>
      <c r="D23" s="610"/>
      <c r="E23" s="610"/>
      <c r="F23" s="610"/>
      <c r="G23" s="610"/>
      <c r="H23" s="610"/>
      <c r="I23" s="610"/>
      <c r="J23" s="611"/>
    </row>
    <row r="24" spans="2:10" s="205" customFormat="1" ht="12.75">
      <c r="B24" s="601" t="s">
        <v>43</v>
      </c>
      <c r="C24" s="603" t="s">
        <v>44</v>
      </c>
      <c r="D24" s="604"/>
      <c r="E24" s="605"/>
      <c r="F24" s="612" t="s">
        <v>45</v>
      </c>
      <c r="G24" s="590"/>
      <c r="H24" s="616"/>
      <c r="I24" s="590" t="s">
        <v>171</v>
      </c>
      <c r="J24" s="591"/>
    </row>
    <row r="25" spans="2:10" s="205" customFormat="1" ht="15" customHeight="1">
      <c r="B25" s="602"/>
      <c r="C25" s="606"/>
      <c r="D25" s="607"/>
      <c r="E25" s="608"/>
      <c r="F25" s="216" t="s">
        <v>46</v>
      </c>
      <c r="G25" s="215" t="s">
        <v>47</v>
      </c>
      <c r="H25" s="617"/>
      <c r="I25" s="217" t="s">
        <v>46</v>
      </c>
      <c r="J25" s="218" t="s">
        <v>47</v>
      </c>
    </row>
    <row r="26" spans="2:10" s="205" customFormat="1" ht="12.75">
      <c r="B26" s="219" t="s">
        <v>48</v>
      </c>
      <c r="C26" s="220"/>
      <c r="D26" s="220"/>
      <c r="E26" s="220"/>
      <c r="F26" s="221"/>
      <c r="G26" s="222"/>
      <c r="H26" s="617"/>
      <c r="I26" s="223"/>
      <c r="J26" s="224"/>
    </row>
    <row r="27" spans="2:10" s="205" customFormat="1" ht="15" customHeight="1">
      <c r="B27" s="225" t="s">
        <v>121</v>
      </c>
      <c r="C27" s="597" t="s">
        <v>355</v>
      </c>
      <c r="D27" s="597"/>
      <c r="E27" s="597"/>
      <c r="F27" s="226">
        <v>120</v>
      </c>
      <c r="G27" s="227">
        <f>F27*100/2430</f>
        <v>4.938271604938271</v>
      </c>
      <c r="H27" s="617"/>
      <c r="I27" s="223">
        <v>10</v>
      </c>
      <c r="J27" s="228">
        <f aca="true" t="shared" si="0" ref="J27:J33">I27*100/210</f>
        <v>4.761904761904762</v>
      </c>
    </row>
    <row r="28" spans="2:10" s="205" customFormat="1" ht="17.25" customHeight="1">
      <c r="B28" s="225" t="s">
        <v>122</v>
      </c>
      <c r="C28" s="597" t="s">
        <v>182</v>
      </c>
      <c r="D28" s="597"/>
      <c r="E28" s="597"/>
      <c r="F28" s="226">
        <v>60</v>
      </c>
      <c r="G28" s="227">
        <f>F28*100/2430</f>
        <v>2.4691358024691357</v>
      </c>
      <c r="H28" s="617"/>
      <c r="I28" s="223">
        <v>4</v>
      </c>
      <c r="J28" s="228">
        <f t="shared" si="0"/>
        <v>1.9047619047619047</v>
      </c>
    </row>
    <row r="29" spans="2:11" s="205" customFormat="1" ht="16.5" customHeight="1">
      <c r="B29" s="225" t="s">
        <v>123</v>
      </c>
      <c r="C29" s="597" t="s">
        <v>49</v>
      </c>
      <c r="D29" s="597"/>
      <c r="E29" s="597"/>
      <c r="F29" s="226">
        <v>45</v>
      </c>
      <c r="G29" s="227">
        <f>F29*100/2430</f>
        <v>1.8518518518518519</v>
      </c>
      <c r="H29" s="617"/>
      <c r="I29" s="223">
        <v>3</v>
      </c>
      <c r="J29" s="228">
        <f t="shared" si="0"/>
        <v>1.4285714285714286</v>
      </c>
      <c r="K29" s="229"/>
    </row>
    <row r="30" spans="2:11" s="205" customFormat="1" ht="27.75" customHeight="1">
      <c r="B30" s="225" t="s">
        <v>124</v>
      </c>
      <c r="C30" s="598" t="s">
        <v>50</v>
      </c>
      <c r="D30" s="599"/>
      <c r="E30" s="600"/>
      <c r="F30" s="226">
        <v>120</v>
      </c>
      <c r="G30" s="227">
        <f>F30*100/2430</f>
        <v>4.938271604938271</v>
      </c>
      <c r="H30" s="617"/>
      <c r="I30" s="223">
        <v>8</v>
      </c>
      <c r="J30" s="228">
        <f t="shared" si="0"/>
        <v>3.8095238095238093</v>
      </c>
      <c r="K30" s="229"/>
    </row>
    <row r="31" spans="2:11" s="205" customFormat="1" ht="27" customHeight="1">
      <c r="B31" s="225" t="s">
        <v>125</v>
      </c>
      <c r="C31" s="585" t="s">
        <v>51</v>
      </c>
      <c r="D31" s="585"/>
      <c r="E31" s="585"/>
      <c r="F31" s="226">
        <f>15+15</f>
        <v>30</v>
      </c>
      <c r="G31" s="227">
        <f>F31*100/2430</f>
        <v>1.2345679012345678</v>
      </c>
      <c r="H31" s="617"/>
      <c r="I31" s="223">
        <f>1+3</f>
        <v>4</v>
      </c>
      <c r="J31" s="228">
        <f t="shared" si="0"/>
        <v>1.9047619047619047</v>
      </c>
      <c r="K31" s="229"/>
    </row>
    <row r="32" spans="2:11" s="205" customFormat="1" ht="14.25" customHeight="1">
      <c r="B32" s="230" t="s">
        <v>146</v>
      </c>
      <c r="C32" s="585" t="s">
        <v>52</v>
      </c>
      <c r="D32" s="585"/>
      <c r="E32" s="585"/>
      <c r="F32" s="226" t="s">
        <v>167</v>
      </c>
      <c r="G32" s="222" t="s">
        <v>167</v>
      </c>
      <c r="H32" s="617"/>
      <c r="I32" s="223">
        <v>4</v>
      </c>
      <c r="J32" s="228">
        <f t="shared" si="0"/>
        <v>1.9047619047619047</v>
      </c>
      <c r="K32" s="229"/>
    </row>
    <row r="33" spans="2:11" s="205" customFormat="1" ht="16.5" customHeight="1">
      <c r="B33" s="230" t="s">
        <v>147</v>
      </c>
      <c r="C33" s="585" t="s">
        <v>53</v>
      </c>
      <c r="D33" s="585"/>
      <c r="E33" s="585"/>
      <c r="F33" s="226" t="s">
        <v>167</v>
      </c>
      <c r="G33" s="222" t="s">
        <v>167</v>
      </c>
      <c r="H33" s="618"/>
      <c r="I33" s="223">
        <v>15</v>
      </c>
      <c r="J33" s="228">
        <f t="shared" si="0"/>
        <v>7.142857142857143</v>
      </c>
      <c r="K33" s="229"/>
    </row>
    <row r="34" spans="2:11" s="205" customFormat="1" ht="10.5" customHeight="1">
      <c r="B34" s="589"/>
      <c r="C34" s="590"/>
      <c r="D34" s="590"/>
      <c r="E34" s="590"/>
      <c r="F34" s="590"/>
      <c r="G34" s="590"/>
      <c r="H34" s="590"/>
      <c r="I34" s="590"/>
      <c r="J34" s="591"/>
      <c r="K34" s="229"/>
    </row>
    <row r="35" spans="2:11" s="205" customFormat="1" ht="16.5" customHeight="1">
      <c r="B35" s="586" t="s">
        <v>54</v>
      </c>
      <c r="C35" s="574"/>
      <c r="D35" s="574"/>
      <c r="E35" s="575"/>
      <c r="F35" s="231">
        <v>525</v>
      </c>
      <c r="G35" s="232">
        <f>F35*100/2430</f>
        <v>21.604938271604937</v>
      </c>
      <c r="H35" s="233"/>
      <c r="I35" s="231">
        <v>46</v>
      </c>
      <c r="J35" s="228">
        <f>I35*100/210</f>
        <v>21.904761904761905</v>
      </c>
      <c r="K35" s="229"/>
    </row>
    <row r="36" spans="2:11" s="205" customFormat="1" ht="6" customHeight="1">
      <c r="B36" s="619"/>
      <c r="C36" s="620"/>
      <c r="D36" s="620"/>
      <c r="E36" s="620"/>
      <c r="F36" s="620"/>
      <c r="G36" s="620"/>
      <c r="H36" s="620"/>
      <c r="I36" s="620"/>
      <c r="J36" s="621"/>
      <c r="K36" s="229"/>
    </row>
    <row r="37" spans="2:11" s="205" customFormat="1" ht="15.75" customHeight="1">
      <c r="B37" s="586" t="s">
        <v>55</v>
      </c>
      <c r="C37" s="574"/>
      <c r="D37" s="574"/>
      <c r="E37" s="575"/>
      <c r="F37" s="231">
        <v>930</v>
      </c>
      <c r="G37" s="232">
        <f>F37*100/2430</f>
        <v>38.27160493827161</v>
      </c>
      <c r="H37" s="233"/>
      <c r="I37" s="231">
        <v>98</v>
      </c>
      <c r="J37" s="228">
        <f>I37*100/210</f>
        <v>46.666666666666664</v>
      </c>
      <c r="K37" s="229"/>
    </row>
    <row r="38" spans="2:11" s="205" customFormat="1" ht="6" customHeight="1">
      <c r="B38" s="619"/>
      <c r="C38" s="620"/>
      <c r="D38" s="620"/>
      <c r="E38" s="620"/>
      <c r="F38" s="620"/>
      <c r="G38" s="620"/>
      <c r="H38" s="620"/>
      <c r="I38" s="620"/>
      <c r="J38" s="621"/>
      <c r="K38" s="229"/>
    </row>
    <row r="39" spans="2:11" s="205" customFormat="1" ht="15.75" customHeight="1">
      <c r="B39" s="586" t="s">
        <v>188</v>
      </c>
      <c r="C39" s="574"/>
      <c r="D39" s="574"/>
      <c r="E39" s="575"/>
      <c r="F39" s="234">
        <v>705</v>
      </c>
      <c r="G39" s="232">
        <f>F39*100/2430</f>
        <v>29.012345679012345</v>
      </c>
      <c r="H39" s="233"/>
      <c r="I39" s="234">
        <v>45</v>
      </c>
      <c r="J39" s="228">
        <f>I39*100/210</f>
        <v>21.428571428571427</v>
      </c>
      <c r="K39" s="229"/>
    </row>
    <row r="40" spans="2:11" s="205" customFormat="1" ht="6" customHeight="1">
      <c r="B40" s="619"/>
      <c r="C40" s="620"/>
      <c r="D40" s="620"/>
      <c r="E40" s="620"/>
      <c r="F40" s="620"/>
      <c r="G40" s="620"/>
      <c r="H40" s="620"/>
      <c r="I40" s="620"/>
      <c r="J40" s="621"/>
      <c r="K40" s="229"/>
    </row>
    <row r="41" spans="2:11" s="205" customFormat="1" ht="14.25" customHeight="1">
      <c r="B41" s="587" t="s">
        <v>56</v>
      </c>
      <c r="C41" s="588"/>
      <c r="D41" s="588"/>
      <c r="E41" s="588"/>
      <c r="F41" s="231">
        <f>390+675+270</f>
        <v>1335</v>
      </c>
      <c r="G41" s="232">
        <f>F41*100/2430</f>
        <v>54.93827160493827</v>
      </c>
      <c r="H41" s="235"/>
      <c r="I41" s="231">
        <v>210</v>
      </c>
      <c r="J41" s="228">
        <f>I41*100/210</f>
        <v>100</v>
      </c>
      <c r="K41" s="229"/>
    </row>
    <row r="42" spans="2:11" s="205" customFormat="1" ht="6" customHeight="1">
      <c r="B42" s="236"/>
      <c r="C42" s="592"/>
      <c r="D42" s="592"/>
      <c r="E42" s="592"/>
      <c r="F42" s="237"/>
      <c r="G42" s="237"/>
      <c r="H42" s="237"/>
      <c r="I42" s="237"/>
      <c r="J42" s="238"/>
      <c r="K42" s="229"/>
    </row>
    <row r="43" spans="2:11" s="205" customFormat="1" ht="15.75" customHeight="1">
      <c r="B43" s="586" t="s">
        <v>57</v>
      </c>
      <c r="C43" s="574"/>
      <c r="D43" s="574"/>
      <c r="E43" s="575"/>
      <c r="F43" s="231">
        <v>945</v>
      </c>
      <c r="G43" s="232">
        <f>F43*100/2430</f>
        <v>38.888888888888886</v>
      </c>
      <c r="H43" s="239"/>
      <c r="I43" s="231">
        <v>63</v>
      </c>
      <c r="J43" s="228">
        <f>I43*100/210</f>
        <v>30</v>
      </c>
      <c r="K43" s="229"/>
    </row>
    <row r="44" spans="1:11" s="205" customFormat="1" ht="6" customHeight="1">
      <c r="A44" s="229"/>
      <c r="B44" s="236"/>
      <c r="C44" s="237"/>
      <c r="D44" s="237"/>
      <c r="E44" s="237"/>
      <c r="F44" s="237"/>
      <c r="G44" s="237"/>
      <c r="H44" s="237"/>
      <c r="I44" s="237"/>
      <c r="J44" s="238"/>
      <c r="K44" s="240"/>
    </row>
    <row r="45" spans="2:11" s="205" customFormat="1" ht="27.75" customHeight="1" thickBot="1">
      <c r="B45" s="582" t="s">
        <v>58</v>
      </c>
      <c r="C45" s="583"/>
      <c r="D45" s="583"/>
      <c r="E45" s="584"/>
      <c r="F45" s="286">
        <v>2295</v>
      </c>
      <c r="G45" s="301">
        <f>F45*100/2430</f>
        <v>94.44444444444444</v>
      </c>
      <c r="H45" s="241"/>
      <c r="I45" s="300">
        <v>210</v>
      </c>
      <c r="J45" s="302">
        <f>I45*100/210</f>
        <v>100</v>
      </c>
      <c r="K45" s="229"/>
    </row>
    <row r="46" s="205" customFormat="1" ht="6" customHeight="1">
      <c r="K46" s="229"/>
    </row>
    <row r="47" s="205" customFormat="1" ht="12.75">
      <c r="B47" s="205" t="s">
        <v>59</v>
      </c>
    </row>
    <row r="48" s="205" customFormat="1" ht="12.75"/>
    <row r="49" s="205" customFormat="1" ht="12.75"/>
    <row r="50" s="205" customFormat="1" ht="12.75"/>
    <row r="51" spans="5:10" s="205" customFormat="1" ht="14.25" customHeight="1">
      <c r="E51" s="242"/>
      <c r="F51" s="242" t="s">
        <v>60</v>
      </c>
      <c r="G51" s="242"/>
      <c r="H51" s="242"/>
      <c r="I51" s="242"/>
      <c r="J51" s="242"/>
    </row>
    <row r="52" spans="5:10" s="205" customFormat="1" ht="14.25" customHeight="1">
      <c r="E52" s="242"/>
      <c r="F52" s="243"/>
      <c r="G52" s="243"/>
      <c r="H52" s="243"/>
      <c r="I52" s="243"/>
      <c r="J52" s="242"/>
    </row>
    <row r="53" spans="1:10" s="244" customFormat="1" ht="15">
      <c r="A53" s="205"/>
      <c r="B53" s="205"/>
      <c r="C53" s="205"/>
      <c r="D53" s="205"/>
      <c r="E53" s="622" t="s">
        <v>61</v>
      </c>
      <c r="F53" s="622"/>
      <c r="G53" s="622"/>
      <c r="H53" s="622"/>
      <c r="I53" s="622"/>
      <c r="J53" s="622"/>
    </row>
    <row r="54" spans="1:10" s="244" customFormat="1" ht="15">
      <c r="A54" s="205"/>
      <c r="B54" s="205"/>
      <c r="C54" s="205"/>
      <c r="D54" s="205"/>
      <c r="E54" s="243"/>
      <c r="F54" s="243"/>
      <c r="G54" s="243"/>
      <c r="H54" s="243"/>
      <c r="I54" s="243"/>
      <c r="J54" s="243"/>
    </row>
    <row r="55" spans="1:10" s="244" customFormat="1" ht="15">
      <c r="A55" s="205"/>
      <c r="B55" s="615" t="s">
        <v>102</v>
      </c>
      <c r="C55" s="615"/>
      <c r="D55" s="615"/>
      <c r="E55" s="615"/>
      <c r="F55" s="243"/>
      <c r="G55" s="243"/>
      <c r="H55" s="243"/>
      <c r="I55" s="243"/>
      <c r="J55" s="243"/>
    </row>
    <row r="56" spans="1:10" s="244" customFormat="1" ht="15">
      <c r="A56" s="205"/>
      <c r="B56" s="291"/>
      <c r="C56" s="291"/>
      <c r="D56" s="291"/>
      <c r="E56" s="291"/>
      <c r="F56" s="243"/>
      <c r="G56" s="243"/>
      <c r="H56" s="243"/>
      <c r="I56" s="243"/>
      <c r="J56" s="243"/>
    </row>
    <row r="57" spans="1:10" ht="16.5">
      <c r="A57" s="205"/>
      <c r="B57" s="205"/>
      <c r="C57" s="205"/>
      <c r="D57" s="205"/>
      <c r="E57" s="205"/>
      <c r="F57" s="205"/>
      <c r="G57" s="205"/>
      <c r="H57" s="205"/>
      <c r="I57" s="205"/>
      <c r="J57" s="205"/>
    </row>
    <row r="58" spans="1:10" ht="16.5">
      <c r="A58" s="244"/>
      <c r="B58" s="242" t="s">
        <v>60</v>
      </c>
      <c r="C58" s="244"/>
      <c r="D58" s="244"/>
      <c r="E58" s="244"/>
      <c r="F58" s="244"/>
      <c r="G58" s="244"/>
      <c r="H58" s="244"/>
      <c r="I58" s="244"/>
      <c r="J58" s="244"/>
    </row>
    <row r="59" spans="2:5" ht="16.5">
      <c r="B59" s="614" t="s">
        <v>62</v>
      </c>
      <c r="C59" s="614"/>
      <c r="D59" s="614"/>
      <c r="E59" s="614"/>
    </row>
  </sheetData>
  <sheetProtection/>
  <mergeCells count="55">
    <mergeCell ref="B59:E59"/>
    <mergeCell ref="B55:E55"/>
    <mergeCell ref="C31:E31"/>
    <mergeCell ref="H24:H33"/>
    <mergeCell ref="B36:J36"/>
    <mergeCell ref="B38:J38"/>
    <mergeCell ref="B40:J40"/>
    <mergeCell ref="E53:J53"/>
    <mergeCell ref="C28:E28"/>
    <mergeCell ref="C32:E32"/>
    <mergeCell ref="B14:D14"/>
    <mergeCell ref="B3:J3"/>
    <mergeCell ref="A5:J5"/>
    <mergeCell ref="A6:J6"/>
    <mergeCell ref="E10:J10"/>
    <mergeCell ref="B18:D18"/>
    <mergeCell ref="C29:E29"/>
    <mergeCell ref="C27:E27"/>
    <mergeCell ref="C30:E30"/>
    <mergeCell ref="B10:D10"/>
    <mergeCell ref="B24:B25"/>
    <mergeCell ref="C24:E25"/>
    <mergeCell ref="B23:J23"/>
    <mergeCell ref="F24:G24"/>
    <mergeCell ref="I24:J24"/>
    <mergeCell ref="E19:J19"/>
    <mergeCell ref="A1:J1"/>
    <mergeCell ref="E18:J18"/>
    <mergeCell ref="B15:J15"/>
    <mergeCell ref="B9:D9"/>
    <mergeCell ref="B17:D17"/>
    <mergeCell ref="B13:D13"/>
    <mergeCell ref="E8:J8"/>
    <mergeCell ref="A4:K4"/>
    <mergeCell ref="E14:J14"/>
    <mergeCell ref="E13:J13"/>
    <mergeCell ref="B45:E45"/>
    <mergeCell ref="C33:E33"/>
    <mergeCell ref="B37:E37"/>
    <mergeCell ref="B41:E41"/>
    <mergeCell ref="B43:E43"/>
    <mergeCell ref="B35:E35"/>
    <mergeCell ref="B39:E39"/>
    <mergeCell ref="B34:J34"/>
    <mergeCell ref="C42:E42"/>
    <mergeCell ref="E2:J2"/>
    <mergeCell ref="B16:D16"/>
    <mergeCell ref="B21:D21"/>
    <mergeCell ref="E17:J17"/>
    <mergeCell ref="E16:J16"/>
    <mergeCell ref="B19:D19"/>
    <mergeCell ref="F21:I21"/>
    <mergeCell ref="E9:J9"/>
    <mergeCell ref="B8:D8"/>
    <mergeCell ref="E11:J11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Użytkownik systemu Windows</cp:lastModifiedBy>
  <cp:lastPrinted>2018-01-08T13:05:42Z</cp:lastPrinted>
  <dcterms:created xsi:type="dcterms:W3CDTF">2005-11-04T08:43:51Z</dcterms:created>
  <dcterms:modified xsi:type="dcterms:W3CDTF">2019-02-07T09:13:07Z</dcterms:modified>
  <cp:category/>
  <cp:version/>
  <cp:contentType/>
  <cp:contentStatus/>
</cp:coreProperties>
</file>