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0" windowWidth="9930" windowHeight="7515" tabRatio="589" activeTab="0"/>
  </bookViews>
  <sheets>
    <sheet name="studia  I stopnia" sheetId="1" r:id="rId1"/>
    <sheet name="ECTS sem" sheetId="2" r:id="rId2"/>
  </sheets>
  <definedNames>
    <definedName name="_xlnm.Print_Area" localSheetId="1">'ECTS sem'!$A$1:$G$229</definedName>
    <definedName name="_xlnm.Print_Area" localSheetId="0">'studia  I stopnia'!$A$3:$AQ$346</definedName>
  </definedNames>
  <calcPr fullCalcOnLoad="1"/>
</workbook>
</file>

<file path=xl/comments1.xml><?xml version="1.0" encoding="utf-8"?>
<comments xmlns="http://schemas.openxmlformats.org/spreadsheetml/2006/main">
  <authors>
    <author>darek</author>
  </authors>
  <commentList>
    <comment ref="V20" authorId="0">
      <text>
        <r>
          <rPr>
            <b/>
            <sz val="10"/>
            <rFont val="Tahoma"/>
            <family val="2"/>
          </rPr>
          <t>1</t>
        </r>
      </text>
    </comment>
    <comment ref="Z20" authorId="0">
      <text>
        <r>
          <rPr>
            <b/>
            <sz val="10"/>
            <rFont val="Tahoma"/>
            <family val="2"/>
          </rPr>
          <t>1</t>
        </r>
      </text>
    </comment>
    <comment ref="AD20" authorId="0">
      <text>
        <r>
          <rPr>
            <b/>
            <sz val="10"/>
            <rFont val="Tahoma"/>
            <family val="2"/>
          </rPr>
          <t>1</t>
        </r>
      </text>
    </comment>
    <comment ref="AH20" authorId="0">
      <text>
        <r>
          <rPr>
            <b/>
            <sz val="10"/>
            <rFont val="Tahoma"/>
            <family val="2"/>
          </rPr>
          <t>1</t>
        </r>
      </text>
    </comment>
    <comment ref="AL20" authorId="0">
      <text>
        <r>
          <rPr>
            <b/>
            <sz val="10"/>
            <rFont val="Tahoma"/>
            <family val="2"/>
          </rPr>
          <t>1</t>
        </r>
      </text>
    </comment>
    <comment ref="AP20" authorId="0">
      <text>
        <r>
          <rPr>
            <b/>
            <sz val="10"/>
            <rFont val="Tahoma"/>
            <family val="2"/>
          </rPr>
          <t>1</t>
        </r>
      </text>
    </comment>
    <comment ref="L21" authorId="0">
      <text>
        <r>
          <rPr>
            <b/>
            <sz val="10"/>
            <rFont val="Tahoma"/>
            <family val="2"/>
          </rPr>
          <t>2</t>
        </r>
      </text>
    </comment>
    <comment ref="X21" authorId="0">
      <text>
        <r>
          <rPr>
            <b/>
            <sz val="10"/>
            <rFont val="Tahoma"/>
            <family val="2"/>
          </rPr>
          <t>1</t>
        </r>
      </text>
    </comment>
    <comment ref="Y21" authorId="0">
      <text>
        <r>
          <rPr>
            <b/>
            <sz val="10"/>
            <rFont val="Tahoma"/>
            <family val="2"/>
          </rPr>
          <t>1</t>
        </r>
      </text>
    </comment>
    <comment ref="AM181" authorId="0">
      <text>
        <r>
          <rPr>
            <b/>
            <sz val="10"/>
            <rFont val="Tahoma"/>
            <family val="2"/>
          </rPr>
          <t>6</t>
        </r>
      </text>
    </comment>
    <comment ref="AQ181" authorId="0">
      <text>
        <r>
          <rPr>
            <b/>
            <sz val="10"/>
            <rFont val="Tahoma"/>
            <family val="2"/>
          </rPr>
          <t>9</t>
        </r>
      </text>
    </comment>
    <comment ref="L70" authorId="0">
      <text>
        <r>
          <rPr>
            <b/>
            <sz val="10"/>
            <rFont val="Tahoma"/>
            <family val="2"/>
          </rPr>
          <t>2</t>
        </r>
      </text>
    </comment>
    <comment ref="R70" authorId="0">
      <text>
        <r>
          <rPr>
            <b/>
            <sz val="10"/>
            <rFont val="Tahoma"/>
            <family val="2"/>
          </rPr>
          <t>2</t>
        </r>
      </text>
    </comment>
    <comment ref="P63" authorId="0">
      <text>
        <r>
          <rPr>
            <b/>
            <sz val="10"/>
            <rFont val="Tahoma"/>
            <family val="2"/>
          </rPr>
          <t>5</t>
        </r>
      </text>
    </comment>
    <comment ref="Q63" authorId="0">
      <text>
        <r>
          <rPr>
            <b/>
            <sz val="10"/>
            <rFont val="Tahoma"/>
            <family val="2"/>
          </rPr>
          <t>2</t>
        </r>
      </text>
    </comment>
    <comment ref="T63" authorId="0">
      <text>
        <r>
          <rPr>
            <b/>
            <sz val="10"/>
            <rFont val="Tahoma"/>
            <family val="2"/>
          </rPr>
          <t>3</t>
        </r>
      </text>
    </comment>
    <comment ref="U63" authorId="0">
      <text>
        <r>
          <rPr>
            <b/>
            <sz val="10"/>
            <rFont val="Tahoma"/>
            <family val="2"/>
          </rPr>
          <t>1</t>
        </r>
      </text>
    </comment>
    <comment ref="L63" authorId="0">
      <text>
        <r>
          <rPr>
            <b/>
            <sz val="10"/>
            <rFont val="Tahoma"/>
            <family val="2"/>
          </rPr>
          <t>5</t>
        </r>
      </text>
    </comment>
    <comment ref="M63" authorId="0">
      <text>
        <r>
          <rPr>
            <b/>
            <sz val="10"/>
            <rFont val="Tahoma"/>
            <family val="2"/>
          </rPr>
          <t>4</t>
        </r>
      </text>
    </comment>
    <comment ref="Q64" authorId="0">
      <text>
        <r>
          <rPr>
            <b/>
            <sz val="10"/>
            <rFont val="Tahoma"/>
            <family val="2"/>
          </rPr>
          <t>2</t>
        </r>
      </text>
    </comment>
    <comment ref="V64" authorId="0">
      <text>
        <r>
          <rPr>
            <b/>
            <sz val="10"/>
            <rFont val="Tahoma"/>
            <family val="2"/>
          </rPr>
          <t>1</t>
        </r>
      </text>
    </comment>
    <comment ref="Q65" authorId="0">
      <text>
        <r>
          <rPr>
            <b/>
            <sz val="10"/>
            <rFont val="Tahoma"/>
            <family val="2"/>
          </rPr>
          <t>2</t>
        </r>
      </text>
    </comment>
    <comment ref="U65" authorId="0">
      <text>
        <r>
          <rPr>
            <b/>
            <sz val="10"/>
            <rFont val="Tahoma"/>
            <family val="2"/>
          </rPr>
          <t>1</t>
        </r>
      </text>
    </comment>
    <comment ref="V65" authorId="0">
      <text>
        <r>
          <rPr>
            <b/>
            <sz val="10"/>
            <rFont val="Tahoma"/>
            <family val="2"/>
          </rPr>
          <t>2</t>
        </r>
      </text>
    </comment>
    <comment ref="Z65" authorId="0">
      <text>
        <r>
          <rPr>
            <b/>
            <sz val="10"/>
            <rFont val="Tahoma"/>
            <family val="2"/>
          </rPr>
          <t>2</t>
        </r>
      </text>
    </comment>
    <comment ref="T66" authorId="0">
      <text>
        <r>
          <rPr>
            <b/>
            <sz val="10"/>
            <rFont val="Tahoma"/>
            <family val="2"/>
          </rPr>
          <t>1</t>
        </r>
      </text>
    </comment>
    <comment ref="U66" authorId="0">
      <text>
        <r>
          <rPr>
            <b/>
            <sz val="10"/>
            <rFont val="Tahoma"/>
            <family val="2"/>
          </rPr>
          <t>1</t>
        </r>
      </text>
    </comment>
    <comment ref="Z66" authorId="0">
      <text>
        <r>
          <rPr>
            <b/>
            <sz val="10"/>
            <rFont val="Tahoma"/>
            <family val="2"/>
          </rPr>
          <t>1</t>
        </r>
      </text>
    </comment>
    <comment ref="AD67" authorId="0">
      <text>
        <r>
          <rPr>
            <b/>
            <sz val="10"/>
            <rFont val="Tahoma"/>
            <family val="2"/>
          </rPr>
          <t>1</t>
        </r>
      </text>
    </comment>
    <comment ref="Y67" authorId="0">
      <text>
        <r>
          <rPr>
            <b/>
            <sz val="10"/>
            <rFont val="Tahoma"/>
            <family val="2"/>
          </rPr>
          <t>1</t>
        </r>
      </text>
    </comment>
    <comment ref="X67" authorId="0">
      <text>
        <r>
          <rPr>
            <b/>
            <sz val="10"/>
            <rFont val="Tahoma"/>
            <family val="2"/>
          </rPr>
          <t>2</t>
        </r>
      </text>
    </comment>
    <comment ref="S69" authorId="0">
      <text>
        <r>
          <rPr>
            <b/>
            <sz val="10"/>
            <rFont val="Tahoma"/>
            <family val="2"/>
          </rPr>
          <t>2</t>
        </r>
      </text>
    </comment>
    <comment ref="AN72" authorId="0">
      <text>
        <r>
          <rPr>
            <b/>
            <sz val="10"/>
            <rFont val="Tahoma"/>
            <family val="2"/>
          </rPr>
          <t>1</t>
        </r>
      </text>
    </comment>
    <comment ref="AD73" authorId="0">
      <text>
        <r>
          <rPr>
            <b/>
            <sz val="10"/>
            <rFont val="Tahoma"/>
            <family val="2"/>
          </rPr>
          <t>2</t>
        </r>
      </text>
    </comment>
    <comment ref="Z73" authorId="0">
      <text>
        <r>
          <rPr>
            <b/>
            <sz val="10"/>
            <rFont val="Tahoma"/>
            <family val="2"/>
          </rPr>
          <t>2</t>
        </r>
      </text>
    </comment>
    <comment ref="L74" authorId="0">
      <text>
        <r>
          <rPr>
            <b/>
            <sz val="10"/>
            <rFont val="Tahoma"/>
            <family val="2"/>
          </rPr>
          <t>1</t>
        </r>
      </text>
    </comment>
    <comment ref="L68" authorId="0">
      <text>
        <r>
          <rPr>
            <b/>
            <sz val="10"/>
            <rFont val="Tahoma"/>
            <family val="2"/>
          </rPr>
          <t>3</t>
        </r>
      </text>
    </comment>
    <comment ref="O68" authorId="0">
      <text>
        <r>
          <rPr>
            <b/>
            <sz val="10"/>
            <rFont val="Tahoma"/>
            <family val="2"/>
          </rPr>
          <t>3</t>
        </r>
      </text>
    </comment>
    <comment ref="P69" authorId="0">
      <text>
        <r>
          <rPr>
            <b/>
            <sz val="10"/>
            <rFont val="Tahoma"/>
            <family val="2"/>
          </rPr>
          <t>4</t>
        </r>
      </text>
    </comment>
    <comment ref="P64" authorId="0">
      <text>
        <r>
          <rPr>
            <b/>
            <sz val="10"/>
            <rFont val="Tahoma"/>
            <family val="2"/>
          </rPr>
          <t>4</t>
        </r>
      </text>
    </comment>
    <comment ref="T64" authorId="0">
      <text>
        <r>
          <rPr>
            <b/>
            <sz val="10"/>
            <rFont val="Tahoma"/>
            <family val="2"/>
          </rPr>
          <t>3</t>
        </r>
      </text>
    </comment>
    <comment ref="P65" authorId="0">
      <text>
        <r>
          <rPr>
            <b/>
            <sz val="10"/>
            <rFont val="Tahoma"/>
            <family val="2"/>
          </rPr>
          <t>3</t>
        </r>
      </text>
    </comment>
    <comment ref="T65" authorId="0">
      <text>
        <r>
          <rPr>
            <b/>
            <sz val="10"/>
            <rFont val="Tahoma"/>
            <family val="2"/>
          </rPr>
          <t>3</t>
        </r>
      </text>
    </comment>
    <comment ref="X73" authorId="0">
      <text>
        <r>
          <rPr>
            <b/>
            <sz val="10"/>
            <rFont val="Tahoma"/>
            <family val="2"/>
          </rPr>
          <t>2</t>
        </r>
      </text>
    </comment>
    <comment ref="X114" authorId="0">
      <text>
        <r>
          <rPr>
            <b/>
            <sz val="10"/>
            <rFont val="Tahoma"/>
            <family val="2"/>
          </rPr>
          <t>2</t>
        </r>
      </text>
    </comment>
    <comment ref="Y114" authorId="0">
      <text>
        <r>
          <rPr>
            <b/>
            <sz val="10"/>
            <rFont val="Tahoma"/>
            <family val="2"/>
          </rPr>
          <t>2</t>
        </r>
      </text>
    </comment>
    <comment ref="AB114" authorId="0">
      <text>
        <r>
          <rPr>
            <b/>
            <sz val="10"/>
            <rFont val="Tahoma"/>
            <family val="2"/>
          </rPr>
          <t>3</t>
        </r>
      </text>
    </comment>
    <comment ref="AC114" authorId="0">
      <text>
        <r>
          <rPr>
            <b/>
            <sz val="10"/>
            <rFont val="Tahoma"/>
            <family val="2"/>
          </rPr>
          <t>1</t>
        </r>
      </text>
    </comment>
    <comment ref="AD114" authorId="0">
      <text>
        <r>
          <rPr>
            <b/>
            <sz val="10"/>
            <rFont val="Tahoma"/>
            <family val="2"/>
          </rPr>
          <t>2</t>
        </r>
      </text>
    </comment>
    <comment ref="AE114" authorId="0">
      <text>
        <r>
          <rPr>
            <b/>
            <sz val="10"/>
            <rFont val="Tahoma"/>
            <family val="2"/>
          </rPr>
          <t>2</t>
        </r>
      </text>
    </comment>
    <comment ref="AH114" authorId="0">
      <text>
        <r>
          <rPr>
            <b/>
            <sz val="10"/>
            <rFont val="Tahoma"/>
            <family val="2"/>
          </rPr>
          <t>1</t>
        </r>
      </text>
    </comment>
    <comment ref="AI114" authorId="0">
      <text>
        <r>
          <rPr>
            <b/>
            <sz val="10"/>
            <rFont val="Tahoma"/>
            <family val="2"/>
          </rPr>
          <t>1</t>
        </r>
      </text>
    </comment>
    <comment ref="AD115" authorId="0">
      <text>
        <r>
          <rPr>
            <b/>
            <sz val="10"/>
            <rFont val="Tahoma"/>
            <family val="2"/>
          </rPr>
          <t>1</t>
        </r>
      </text>
    </comment>
    <comment ref="L116" authorId="0">
      <text>
        <r>
          <rPr>
            <b/>
            <sz val="10"/>
            <rFont val="Tahoma"/>
            <family val="2"/>
          </rPr>
          <t>2</t>
        </r>
      </text>
    </comment>
    <comment ref="M116" authorId="0">
      <text>
        <r>
          <rPr>
            <b/>
            <sz val="10"/>
            <rFont val="Tahoma"/>
            <family val="2"/>
          </rPr>
          <t>2</t>
        </r>
      </text>
    </comment>
    <comment ref="T117" authorId="0">
      <text>
        <r>
          <rPr>
            <b/>
            <sz val="10"/>
            <rFont val="Tahoma"/>
            <family val="2"/>
          </rPr>
          <t>1</t>
        </r>
      </text>
    </comment>
    <comment ref="T118" authorId="0">
      <text>
        <r>
          <rPr>
            <b/>
            <sz val="10"/>
            <rFont val="Tahoma"/>
            <family val="2"/>
          </rPr>
          <t>3</t>
        </r>
      </text>
    </comment>
    <comment ref="T119" authorId="0">
      <text>
        <r>
          <rPr>
            <b/>
            <sz val="10"/>
            <rFont val="Tahoma"/>
            <family val="2"/>
          </rPr>
          <t>3</t>
        </r>
      </text>
    </comment>
    <comment ref="V118" authorId="0">
      <text>
        <r>
          <rPr>
            <b/>
            <sz val="10"/>
            <rFont val="Tahoma"/>
            <family val="2"/>
          </rPr>
          <t>2</t>
        </r>
      </text>
    </comment>
    <comment ref="X117" authorId="0">
      <text>
        <r>
          <rPr>
            <b/>
            <sz val="10"/>
            <rFont val="Tahoma"/>
            <family val="2"/>
          </rPr>
          <t>3</t>
        </r>
      </text>
    </comment>
    <comment ref="Y117" authorId="0">
      <text>
        <r>
          <rPr>
            <b/>
            <sz val="10"/>
            <rFont val="Tahoma"/>
            <family val="2"/>
          </rPr>
          <t>2</t>
        </r>
      </text>
    </comment>
    <comment ref="Z117" authorId="0">
      <text>
        <r>
          <rPr>
            <b/>
            <sz val="10"/>
            <rFont val="Tahoma"/>
            <family val="2"/>
          </rPr>
          <t>2</t>
        </r>
      </text>
    </comment>
    <comment ref="Z119" authorId="0">
      <text>
        <r>
          <rPr>
            <b/>
            <sz val="10"/>
            <rFont val="Tahoma"/>
            <family val="2"/>
          </rPr>
          <t>2</t>
        </r>
      </text>
    </comment>
    <comment ref="AB120" authorId="0">
      <text>
        <r>
          <rPr>
            <b/>
            <sz val="10"/>
            <rFont val="Tahoma"/>
            <family val="2"/>
          </rPr>
          <t>3</t>
        </r>
      </text>
    </comment>
    <comment ref="AC120" authorId="0">
      <text>
        <r>
          <rPr>
            <b/>
            <sz val="10"/>
            <rFont val="Tahoma"/>
            <family val="2"/>
          </rPr>
          <t>1</t>
        </r>
      </text>
    </comment>
    <comment ref="AH120" authorId="0">
      <text>
        <r>
          <rPr>
            <b/>
            <sz val="10"/>
            <rFont val="Tahoma"/>
            <family val="2"/>
          </rPr>
          <t>2</t>
        </r>
      </text>
    </comment>
    <comment ref="AH121" authorId="0">
      <text>
        <r>
          <rPr>
            <b/>
            <sz val="10"/>
            <rFont val="Tahoma"/>
            <family val="2"/>
          </rPr>
          <t>1</t>
        </r>
      </text>
    </comment>
    <comment ref="AF121" authorId="0">
      <text>
        <r>
          <rPr>
            <b/>
            <sz val="10"/>
            <rFont val="Tahoma"/>
            <family val="2"/>
          </rPr>
          <t>1</t>
        </r>
      </text>
    </comment>
    <comment ref="AN122" authorId="0">
      <text>
        <r>
          <rPr>
            <b/>
            <sz val="10"/>
            <rFont val="Tahoma"/>
            <family val="2"/>
          </rPr>
          <t>1</t>
        </r>
      </text>
    </comment>
    <comment ref="AP122" authorId="0">
      <text>
        <r>
          <rPr>
            <b/>
            <sz val="10"/>
            <rFont val="Tahoma"/>
            <family val="2"/>
          </rPr>
          <t>1</t>
        </r>
      </text>
    </comment>
    <comment ref="AP123" authorId="0">
      <text>
        <r>
          <rPr>
            <b/>
            <sz val="10"/>
            <rFont val="Tahoma"/>
            <family val="2"/>
          </rPr>
          <t>1</t>
        </r>
      </text>
    </comment>
    <comment ref="AN123" authorId="0">
      <text>
        <r>
          <rPr>
            <b/>
            <sz val="10"/>
            <rFont val="Tahoma"/>
            <family val="2"/>
          </rPr>
          <t>1</t>
        </r>
      </text>
    </comment>
    <comment ref="AL124" authorId="0">
      <text>
        <r>
          <rPr>
            <b/>
            <sz val="10"/>
            <rFont val="Tahoma"/>
            <family val="2"/>
          </rPr>
          <t>2</t>
        </r>
      </text>
    </comment>
    <comment ref="AF124" authorId="0">
      <text>
        <r>
          <rPr>
            <b/>
            <sz val="10"/>
            <rFont val="Tahoma"/>
            <family val="2"/>
          </rPr>
          <t>2</t>
        </r>
      </text>
    </comment>
    <comment ref="AB125" authorId="0">
      <text>
        <r>
          <rPr>
            <b/>
            <sz val="10"/>
            <rFont val="Tahoma"/>
            <family val="2"/>
          </rPr>
          <t>2</t>
        </r>
      </text>
    </comment>
    <comment ref="AC125" authorId="0">
      <text>
        <r>
          <rPr>
            <b/>
            <sz val="10"/>
            <rFont val="Tahoma"/>
            <family val="2"/>
          </rPr>
          <t>1</t>
        </r>
      </text>
    </comment>
    <comment ref="AH125" authorId="0">
      <text>
        <r>
          <rPr>
            <b/>
            <sz val="10"/>
            <rFont val="Tahoma"/>
            <family val="2"/>
          </rPr>
          <t>2</t>
        </r>
      </text>
    </comment>
    <comment ref="AB126" authorId="0">
      <text>
        <r>
          <rPr>
            <b/>
            <sz val="10"/>
            <rFont val="Tahoma"/>
            <family val="2"/>
          </rPr>
          <t>1</t>
        </r>
      </text>
    </comment>
    <comment ref="AD126" authorId="0">
      <text>
        <r>
          <rPr>
            <b/>
            <sz val="10"/>
            <rFont val="Tahoma"/>
            <family val="2"/>
          </rPr>
          <t>1</t>
        </r>
      </text>
    </comment>
    <comment ref="AF127" authorId="0">
      <text>
        <r>
          <rPr>
            <b/>
            <sz val="10"/>
            <rFont val="Tahoma"/>
            <family val="2"/>
          </rPr>
          <t>2</t>
        </r>
      </text>
    </comment>
    <comment ref="AH127" authorId="0">
      <text>
        <r>
          <rPr>
            <b/>
            <sz val="10"/>
            <rFont val="Tahoma"/>
            <family val="2"/>
          </rPr>
          <t>2</t>
        </r>
      </text>
    </comment>
    <comment ref="AB128" authorId="0">
      <text>
        <r>
          <rPr>
            <b/>
            <sz val="10"/>
            <rFont val="Tahoma"/>
            <family val="2"/>
          </rPr>
          <t>1</t>
        </r>
      </text>
    </comment>
    <comment ref="AB129" authorId="0">
      <text>
        <r>
          <rPr>
            <b/>
            <sz val="10"/>
            <rFont val="Tahoma"/>
            <family val="2"/>
          </rPr>
          <t>2</t>
        </r>
      </text>
    </comment>
    <comment ref="AD128" authorId="0">
      <text>
        <r>
          <rPr>
            <b/>
            <sz val="10"/>
            <rFont val="Tahoma"/>
            <family val="2"/>
          </rPr>
          <t>1</t>
        </r>
      </text>
    </comment>
    <comment ref="AD129" authorId="0">
      <text>
        <r>
          <rPr>
            <b/>
            <sz val="10"/>
            <rFont val="Tahoma"/>
            <family val="2"/>
          </rPr>
          <t>1</t>
        </r>
      </text>
    </comment>
    <comment ref="AF129" authorId="0">
      <text>
        <r>
          <rPr>
            <b/>
            <sz val="10"/>
            <rFont val="Tahoma"/>
            <family val="2"/>
          </rPr>
          <t>2</t>
        </r>
      </text>
    </comment>
    <comment ref="AH129" authorId="0">
      <text>
        <r>
          <rPr>
            <b/>
            <sz val="10"/>
            <rFont val="Tahoma"/>
            <family val="2"/>
          </rPr>
          <t>1</t>
        </r>
      </text>
    </comment>
    <comment ref="AI129" authorId="0">
      <text>
        <r>
          <rPr>
            <b/>
            <sz val="10"/>
            <rFont val="Tahoma"/>
            <family val="2"/>
          </rPr>
          <t>1</t>
        </r>
      </text>
    </comment>
    <comment ref="AJ130" authorId="0">
      <text>
        <r>
          <rPr>
            <b/>
            <sz val="10"/>
            <rFont val="Tahoma"/>
            <family val="2"/>
          </rPr>
          <t>2</t>
        </r>
      </text>
    </comment>
    <comment ref="AM130" authorId="0">
      <text>
        <r>
          <rPr>
            <b/>
            <sz val="10"/>
            <rFont val="Tahoma"/>
            <family val="2"/>
          </rPr>
          <t>1</t>
        </r>
      </text>
    </comment>
    <comment ref="AF169" authorId="0">
      <text>
        <r>
          <rPr>
            <b/>
            <sz val="10"/>
            <rFont val="Tahoma"/>
            <family val="2"/>
          </rPr>
          <t>1</t>
        </r>
      </text>
    </comment>
    <comment ref="AF170" authorId="0">
      <text>
        <r>
          <rPr>
            <b/>
            <sz val="10"/>
            <rFont val="Tahoma"/>
            <family val="2"/>
          </rPr>
          <t>2</t>
        </r>
      </text>
    </comment>
    <comment ref="AH169" authorId="0">
      <text>
        <r>
          <rPr>
            <b/>
            <sz val="10"/>
            <rFont val="Tahoma"/>
            <family val="2"/>
          </rPr>
          <t>1</t>
        </r>
      </text>
    </comment>
    <comment ref="AH170" authorId="0">
      <text>
        <r>
          <rPr>
            <b/>
            <sz val="10"/>
            <rFont val="Tahoma"/>
            <family val="2"/>
          </rPr>
          <t>1</t>
        </r>
      </text>
    </comment>
    <comment ref="AJ171" authorId="0">
      <text>
        <r>
          <rPr>
            <b/>
            <sz val="10"/>
            <rFont val="Tahoma"/>
            <family val="2"/>
          </rPr>
          <t>2</t>
        </r>
      </text>
    </comment>
    <comment ref="AJ172" authorId="0">
      <text>
        <r>
          <rPr>
            <b/>
            <sz val="10"/>
            <rFont val="Tahoma"/>
            <family val="2"/>
          </rPr>
          <t>2</t>
        </r>
      </text>
    </comment>
    <comment ref="AJ173" authorId="0">
      <text>
        <r>
          <rPr>
            <b/>
            <sz val="10"/>
            <rFont val="Tahoma"/>
            <family val="2"/>
          </rPr>
          <t>2</t>
        </r>
      </text>
    </comment>
    <comment ref="AJ174" authorId="0">
      <text>
        <r>
          <rPr>
            <b/>
            <sz val="10"/>
            <rFont val="Tahoma"/>
            <family val="2"/>
          </rPr>
          <t>1</t>
        </r>
      </text>
    </comment>
    <comment ref="AJ175" authorId="0">
      <text>
        <r>
          <rPr>
            <b/>
            <sz val="10"/>
            <rFont val="Tahoma"/>
            <family val="2"/>
          </rPr>
          <t>2</t>
        </r>
      </text>
    </comment>
    <comment ref="AF179" authorId="0">
      <text>
        <r>
          <rPr>
            <b/>
            <sz val="10"/>
            <rFont val="Tahoma"/>
            <family val="2"/>
          </rPr>
          <t>1</t>
        </r>
      </text>
    </comment>
    <comment ref="AK174" authorId="0">
      <text>
        <r>
          <rPr>
            <b/>
            <sz val="10"/>
            <rFont val="Tahoma"/>
            <family val="2"/>
          </rPr>
          <t>1</t>
        </r>
      </text>
    </comment>
    <comment ref="AL173" authorId="0">
      <text>
        <r>
          <rPr>
            <b/>
            <sz val="10"/>
            <rFont val="Tahoma"/>
            <family val="2"/>
          </rPr>
          <t>1</t>
        </r>
      </text>
    </comment>
    <comment ref="AL172" authorId="0">
      <text>
        <r>
          <rPr>
            <b/>
            <sz val="10"/>
            <rFont val="Tahoma"/>
            <family val="2"/>
          </rPr>
          <t>1</t>
        </r>
      </text>
    </comment>
    <comment ref="AL171" authorId="0">
      <text>
        <r>
          <rPr>
            <b/>
            <sz val="10"/>
            <rFont val="Tahoma"/>
            <family val="2"/>
          </rPr>
          <t>1</t>
        </r>
      </text>
    </comment>
    <comment ref="AN176" authorId="0">
      <text>
        <r>
          <rPr>
            <b/>
            <sz val="10"/>
            <rFont val="Tahoma"/>
            <family val="2"/>
          </rPr>
          <t>1</t>
        </r>
      </text>
    </comment>
    <comment ref="AN177" authorId="0">
      <text>
        <r>
          <rPr>
            <b/>
            <sz val="10"/>
            <rFont val="Tahoma"/>
            <family val="2"/>
          </rPr>
          <t>1</t>
        </r>
      </text>
    </comment>
    <comment ref="AN178" authorId="0">
      <text>
        <r>
          <rPr>
            <b/>
            <sz val="10"/>
            <rFont val="Tahoma"/>
            <family val="2"/>
          </rPr>
          <t>1</t>
        </r>
      </text>
    </comment>
    <comment ref="AM180" authorId="0">
      <text>
        <r>
          <rPr>
            <b/>
            <sz val="10"/>
            <rFont val="Tahoma"/>
            <family val="2"/>
          </rPr>
          <t>1</t>
        </r>
      </text>
    </comment>
    <comment ref="AP178" authorId="0">
      <text>
        <r>
          <rPr>
            <b/>
            <sz val="10"/>
            <rFont val="Tahoma"/>
            <family val="2"/>
          </rPr>
          <t>1</t>
        </r>
      </text>
    </comment>
    <comment ref="AQ178" authorId="0">
      <text>
        <r>
          <rPr>
            <b/>
            <sz val="10"/>
            <rFont val="Tahoma"/>
            <family val="2"/>
          </rPr>
          <t>1</t>
        </r>
      </text>
    </comment>
    <comment ref="AP177" authorId="0">
      <text>
        <r>
          <rPr>
            <b/>
            <sz val="10"/>
            <rFont val="Tahoma"/>
            <family val="2"/>
          </rPr>
          <t>1</t>
        </r>
      </text>
    </comment>
    <comment ref="AO176" authorId="0">
      <text>
        <r>
          <rPr>
            <b/>
            <sz val="10"/>
            <rFont val="Tahoma"/>
            <family val="2"/>
          </rPr>
          <t>0.5</t>
        </r>
      </text>
    </comment>
    <comment ref="AQ176" authorId="0">
      <text>
        <r>
          <rPr>
            <b/>
            <sz val="10"/>
            <rFont val="Tahoma"/>
            <family val="2"/>
          </rPr>
          <t>0.5</t>
        </r>
      </text>
    </comment>
    <comment ref="AP175" authorId="0">
      <text>
        <r>
          <rPr>
            <b/>
            <sz val="10"/>
            <rFont val="Tahoma"/>
            <family val="2"/>
          </rPr>
          <t>1</t>
        </r>
      </text>
    </comment>
    <comment ref="AP174" authorId="0">
      <text>
        <r>
          <rPr>
            <b/>
            <sz val="10"/>
            <rFont val="Tahoma"/>
            <family val="2"/>
          </rPr>
          <t>1</t>
        </r>
      </text>
    </comment>
    <comment ref="AM231" authorId="0">
      <text>
        <r>
          <rPr>
            <b/>
            <sz val="10"/>
            <rFont val="Tahoma"/>
            <family val="2"/>
          </rPr>
          <t>6</t>
        </r>
      </text>
    </comment>
    <comment ref="AM277" authorId="0">
      <text>
        <r>
          <rPr>
            <b/>
            <sz val="10"/>
            <rFont val="Tahoma"/>
            <family val="2"/>
          </rPr>
          <t>6</t>
        </r>
      </text>
    </comment>
    <comment ref="AM322" authorId="0">
      <text>
        <r>
          <rPr>
            <b/>
            <sz val="10"/>
            <rFont val="Tahoma"/>
            <family val="2"/>
          </rPr>
          <t>6</t>
        </r>
      </text>
    </comment>
    <comment ref="AQ231" authorId="0">
      <text>
        <r>
          <rPr>
            <b/>
            <sz val="10"/>
            <rFont val="Tahoma"/>
            <family val="2"/>
          </rPr>
          <t>9</t>
        </r>
      </text>
    </comment>
    <comment ref="AQ277" authorId="0">
      <text>
        <r>
          <rPr>
            <b/>
            <sz val="10"/>
            <rFont val="Tahoma"/>
            <family val="2"/>
          </rPr>
          <t>9</t>
        </r>
      </text>
    </comment>
    <comment ref="AQ322" authorId="0">
      <text>
        <r>
          <rPr>
            <b/>
            <sz val="10"/>
            <rFont val="Tahoma"/>
            <family val="2"/>
          </rPr>
          <t>9</t>
        </r>
      </text>
    </comment>
    <comment ref="AF221" authorId="0">
      <text>
        <r>
          <rPr>
            <b/>
            <sz val="10"/>
            <rFont val="Tahoma"/>
            <family val="2"/>
          </rPr>
          <t>3</t>
        </r>
      </text>
    </comment>
    <comment ref="AF222" authorId="0">
      <text>
        <r>
          <rPr>
            <b/>
            <sz val="10"/>
            <rFont val="Tahoma"/>
            <family val="2"/>
          </rPr>
          <t>1</t>
        </r>
      </text>
    </comment>
    <comment ref="AH222" authorId="0">
      <text>
        <r>
          <rPr>
            <b/>
            <sz val="10"/>
            <rFont val="Tahoma"/>
            <family val="2"/>
          </rPr>
          <t>1</t>
        </r>
      </text>
    </comment>
    <comment ref="AJ220" authorId="0">
      <text>
        <r>
          <rPr>
            <b/>
            <sz val="10"/>
            <rFont val="Tahoma"/>
            <family val="2"/>
          </rPr>
          <t>1</t>
        </r>
      </text>
    </comment>
    <comment ref="AL220" authorId="0">
      <text>
        <r>
          <rPr>
            <b/>
            <sz val="10"/>
            <rFont val="Tahoma"/>
            <family val="2"/>
          </rPr>
          <t>1</t>
        </r>
      </text>
    </comment>
    <comment ref="AN220" authorId="0">
      <text>
        <r>
          <rPr>
            <b/>
            <sz val="10"/>
            <rFont val="Tahoma"/>
            <family val="2"/>
          </rPr>
          <t>1</t>
        </r>
      </text>
    </comment>
    <comment ref="AQ220" authorId="0">
      <text>
        <r>
          <rPr>
            <b/>
            <sz val="10"/>
            <rFont val="Tahoma"/>
            <family val="2"/>
          </rPr>
          <t>1</t>
        </r>
      </text>
    </comment>
    <comment ref="AJ223" authorId="0">
      <text>
        <r>
          <rPr>
            <b/>
            <sz val="10"/>
            <rFont val="Tahoma"/>
            <family val="2"/>
          </rPr>
          <t>3</t>
        </r>
      </text>
    </comment>
    <comment ref="AJ224" authorId="0">
      <text>
        <r>
          <rPr>
            <b/>
            <sz val="10"/>
            <rFont val="Tahoma"/>
            <family val="2"/>
          </rPr>
          <t>2</t>
        </r>
      </text>
    </comment>
    <comment ref="AJ225" authorId="0">
      <text>
        <r>
          <rPr>
            <b/>
            <sz val="10"/>
            <rFont val="Tahoma"/>
            <family val="2"/>
          </rPr>
          <t>1</t>
        </r>
      </text>
    </comment>
    <comment ref="AJ226" authorId="0">
      <text>
        <r>
          <rPr>
            <b/>
            <sz val="10"/>
            <rFont val="Tahoma"/>
            <family val="2"/>
          </rPr>
          <t>1</t>
        </r>
      </text>
    </comment>
    <comment ref="AM230" authorId="0">
      <text>
        <r>
          <rPr>
            <b/>
            <sz val="10"/>
            <rFont val="Tahoma"/>
            <family val="2"/>
          </rPr>
          <t>1</t>
        </r>
      </text>
    </comment>
    <comment ref="AM226" authorId="0">
      <text>
        <r>
          <rPr>
            <b/>
            <sz val="10"/>
            <rFont val="Tahoma"/>
            <family val="2"/>
          </rPr>
          <t>1</t>
        </r>
      </text>
    </comment>
    <comment ref="AM225" authorId="0">
      <text>
        <r>
          <rPr>
            <b/>
            <sz val="10"/>
            <rFont val="Tahoma"/>
            <family val="2"/>
          </rPr>
          <t>1</t>
        </r>
      </text>
    </comment>
    <comment ref="AM223" authorId="0">
      <text>
        <r>
          <rPr>
            <b/>
            <sz val="10"/>
            <rFont val="Tahoma"/>
            <family val="2"/>
          </rPr>
          <t>2</t>
        </r>
      </text>
    </comment>
    <comment ref="AP223" authorId="0">
      <text>
        <r>
          <rPr>
            <b/>
            <sz val="10"/>
            <rFont val="Tahoma"/>
            <family val="2"/>
          </rPr>
          <t>1</t>
        </r>
      </text>
    </comment>
    <comment ref="AQ224" authorId="0">
      <text>
        <r>
          <rPr>
            <b/>
            <sz val="10"/>
            <rFont val="Tahoma"/>
            <family val="2"/>
          </rPr>
          <t>1</t>
        </r>
      </text>
    </comment>
    <comment ref="AN227" authorId="0">
      <text>
        <r>
          <rPr>
            <b/>
            <sz val="10"/>
            <rFont val="Tahoma"/>
            <family val="2"/>
          </rPr>
          <t>1</t>
        </r>
      </text>
    </comment>
    <comment ref="AN228" authorId="0">
      <text>
        <r>
          <rPr>
            <b/>
            <sz val="10"/>
            <rFont val="Tahoma"/>
            <family val="2"/>
          </rPr>
          <t>1</t>
        </r>
      </text>
    </comment>
    <comment ref="AP227" authorId="0">
      <text>
        <r>
          <rPr>
            <b/>
            <sz val="10"/>
            <rFont val="Tahoma"/>
            <family val="2"/>
          </rPr>
          <t>1</t>
        </r>
      </text>
    </comment>
    <comment ref="AQ227" authorId="0">
      <text>
        <r>
          <rPr>
            <b/>
            <sz val="10"/>
            <rFont val="Tahoma"/>
            <family val="2"/>
          </rPr>
          <t>1</t>
        </r>
      </text>
    </comment>
    <comment ref="AQ228" authorId="0">
      <text>
        <r>
          <rPr>
            <b/>
            <sz val="10"/>
            <rFont val="Tahoma"/>
            <family val="2"/>
          </rPr>
          <t>1</t>
        </r>
      </text>
    </comment>
    <comment ref="AF271" authorId="0">
      <text>
        <r>
          <rPr>
            <b/>
            <sz val="10"/>
            <rFont val="Tahoma"/>
            <family val="2"/>
          </rPr>
          <t>4</t>
        </r>
      </text>
    </comment>
    <comment ref="AH271" authorId="0">
      <text>
        <r>
          <rPr>
            <b/>
            <sz val="10"/>
            <rFont val="Tahoma"/>
            <family val="2"/>
          </rPr>
          <t>3</t>
        </r>
      </text>
    </comment>
    <comment ref="AJ273" authorId="0">
      <text>
        <r>
          <rPr>
            <b/>
            <sz val="10"/>
            <rFont val="Tahoma"/>
            <family val="2"/>
          </rPr>
          <t>2</t>
        </r>
      </text>
    </comment>
    <comment ref="AJ274" authorId="0">
      <text>
        <r>
          <rPr>
            <b/>
            <sz val="10"/>
            <rFont val="Tahoma"/>
            <family val="2"/>
          </rPr>
          <t>3</t>
        </r>
      </text>
    </comment>
    <comment ref="AJ275" authorId="0">
      <text>
        <r>
          <rPr>
            <b/>
            <sz val="10"/>
            <rFont val="Tahoma"/>
            <family val="2"/>
          </rPr>
          <t>2</t>
        </r>
      </text>
    </comment>
    <comment ref="AK274" authorId="0">
      <text>
        <r>
          <rPr>
            <b/>
            <sz val="10"/>
            <rFont val="Tahoma"/>
            <family val="2"/>
          </rPr>
          <t>1</t>
        </r>
      </text>
    </comment>
    <comment ref="AL274" authorId="0">
      <text>
        <r>
          <rPr>
            <b/>
            <sz val="10"/>
            <rFont val="Tahoma"/>
            <family val="2"/>
          </rPr>
          <t>1</t>
        </r>
      </text>
    </comment>
    <comment ref="AL275" authorId="0">
      <text>
        <r>
          <rPr>
            <b/>
            <sz val="10"/>
            <rFont val="Tahoma"/>
            <family val="2"/>
          </rPr>
          <t>2</t>
        </r>
      </text>
    </comment>
    <comment ref="AM276" authorId="0">
      <text>
        <r>
          <rPr>
            <b/>
            <sz val="10"/>
            <rFont val="Tahoma"/>
            <family val="2"/>
          </rPr>
          <t>1</t>
        </r>
      </text>
    </comment>
    <comment ref="AM273" authorId="0">
      <text>
        <r>
          <rPr>
            <b/>
            <sz val="10"/>
            <rFont val="Tahoma"/>
            <family val="2"/>
          </rPr>
          <t>2</t>
        </r>
      </text>
    </comment>
    <comment ref="AN272" authorId="0">
      <text>
        <r>
          <rPr>
            <b/>
            <sz val="10"/>
            <rFont val="Tahoma"/>
            <family val="2"/>
          </rPr>
          <t>2</t>
        </r>
      </text>
    </comment>
    <comment ref="AN270" authorId="0">
      <text>
        <r>
          <rPr>
            <b/>
            <sz val="10"/>
            <rFont val="Tahoma"/>
            <family val="2"/>
          </rPr>
          <t>3</t>
        </r>
      </text>
    </comment>
    <comment ref="AO270" authorId="0">
      <text>
        <r>
          <rPr>
            <b/>
            <sz val="10"/>
            <rFont val="Tahoma"/>
            <family val="2"/>
          </rPr>
          <t>1</t>
        </r>
      </text>
    </comment>
    <comment ref="AP270" authorId="0">
      <text>
        <r>
          <rPr>
            <b/>
            <sz val="10"/>
            <rFont val="Tahoma"/>
            <family val="2"/>
          </rPr>
          <t>1</t>
        </r>
      </text>
    </comment>
    <comment ref="AP272" authorId="0">
      <text>
        <r>
          <rPr>
            <b/>
            <sz val="10"/>
            <rFont val="Tahoma"/>
            <family val="2"/>
          </rPr>
          <t>1</t>
        </r>
      </text>
    </comment>
    <comment ref="AQ272" authorId="0">
      <text>
        <r>
          <rPr>
            <b/>
            <sz val="10"/>
            <rFont val="Tahoma"/>
            <family val="2"/>
          </rPr>
          <t>1</t>
        </r>
      </text>
    </comment>
    <comment ref="AF316" authorId="0">
      <text>
        <r>
          <rPr>
            <b/>
            <sz val="10"/>
            <rFont val="Tahoma"/>
            <family val="2"/>
          </rPr>
          <t>3</t>
        </r>
      </text>
    </comment>
    <comment ref="AH316" authorId="0">
      <text>
        <r>
          <rPr>
            <b/>
            <sz val="10"/>
            <rFont val="Tahoma"/>
            <family val="2"/>
          </rPr>
          <t>2</t>
        </r>
      </text>
    </comment>
    <comment ref="AI316" authorId="0">
      <text>
        <r>
          <rPr>
            <b/>
            <sz val="10"/>
            <rFont val="Tahoma"/>
            <family val="2"/>
          </rPr>
          <t>2</t>
        </r>
      </text>
    </comment>
    <comment ref="AJ317" authorId="0">
      <text>
        <r>
          <rPr>
            <b/>
            <sz val="10"/>
            <rFont val="Tahoma"/>
            <family val="2"/>
          </rPr>
          <t>3</t>
        </r>
      </text>
    </comment>
    <comment ref="AJ318" authorId="0">
      <text>
        <r>
          <rPr>
            <b/>
            <sz val="10"/>
            <rFont val="Tahoma"/>
            <family val="2"/>
          </rPr>
          <t>3</t>
        </r>
      </text>
    </comment>
    <comment ref="AJ319" authorId="0">
      <text>
        <r>
          <rPr>
            <b/>
            <sz val="10"/>
            <rFont val="Tahoma"/>
            <family val="2"/>
          </rPr>
          <t>3</t>
        </r>
      </text>
    </comment>
    <comment ref="AL318" authorId="0">
      <text>
        <r>
          <rPr>
            <b/>
            <sz val="10"/>
            <rFont val="Tahoma"/>
            <family val="2"/>
          </rPr>
          <t>2</t>
        </r>
      </text>
    </comment>
    <comment ref="AM317" authorId="0">
      <text>
        <r>
          <rPr>
            <b/>
            <sz val="10"/>
            <rFont val="Tahoma"/>
            <family val="2"/>
          </rPr>
          <t>2</t>
        </r>
      </text>
    </comment>
    <comment ref="AM321" authorId="0">
      <text>
        <r>
          <rPr>
            <b/>
            <sz val="10"/>
            <rFont val="Tahoma"/>
            <family val="2"/>
          </rPr>
          <t>1</t>
        </r>
      </text>
    </comment>
    <comment ref="AN319" authorId="0">
      <text>
        <r>
          <rPr>
            <b/>
            <sz val="10"/>
            <rFont val="Tahoma"/>
            <family val="2"/>
          </rPr>
          <t>2</t>
        </r>
      </text>
    </comment>
    <comment ref="AN320" authorId="0">
      <text>
        <r>
          <rPr>
            <b/>
            <sz val="10"/>
            <rFont val="Tahoma"/>
            <family val="2"/>
          </rPr>
          <t>3</t>
        </r>
      </text>
    </comment>
    <comment ref="AP319" authorId="0">
      <text>
        <r>
          <rPr>
            <b/>
            <sz val="10"/>
            <rFont val="Tahoma"/>
            <family val="2"/>
          </rPr>
          <t>1</t>
        </r>
      </text>
    </comment>
    <comment ref="AQ319" authorId="0">
      <text>
        <r>
          <rPr>
            <b/>
            <sz val="10"/>
            <rFont val="Tahoma"/>
            <family val="2"/>
          </rPr>
          <t>1</t>
        </r>
      </text>
    </comment>
    <comment ref="AP320" authorId="0">
      <text>
        <r>
          <rPr>
            <b/>
            <sz val="10"/>
            <rFont val="Tahoma"/>
            <family val="2"/>
          </rPr>
          <t>1</t>
        </r>
      </text>
    </comment>
    <comment ref="AQ320" authorId="0">
      <text>
        <r>
          <rPr>
            <b/>
            <sz val="10"/>
            <rFont val="Tahoma"/>
            <family val="2"/>
          </rPr>
          <t>1</t>
        </r>
      </text>
    </comment>
    <comment ref="AF229" authorId="0">
      <text>
        <r>
          <rPr>
            <b/>
            <sz val="10"/>
            <rFont val="Tahoma"/>
            <family val="2"/>
          </rPr>
          <t>1</t>
        </r>
      </text>
    </comment>
    <comment ref="AI229" authorId="0">
      <text>
        <r>
          <rPr>
            <b/>
            <sz val="10"/>
            <rFont val="Tahoma"/>
            <family val="2"/>
          </rPr>
          <t>1</t>
        </r>
      </text>
    </comment>
    <comment ref="AI179" authorId="0">
      <text>
        <r>
          <rPr>
            <b/>
            <sz val="10"/>
            <rFont val="Tahoma"/>
            <family val="2"/>
          </rPr>
          <t>1</t>
        </r>
      </text>
    </comment>
    <comment ref="M21" authorId="0">
      <text>
        <r>
          <rPr>
            <b/>
            <sz val="10"/>
            <rFont val="Tahoma"/>
            <family val="2"/>
          </rPr>
          <t>1</t>
        </r>
      </text>
    </comment>
    <comment ref="AJ71" authorId="0">
      <text>
        <r>
          <rPr>
            <b/>
            <sz val="10"/>
            <rFont val="Tahoma"/>
            <family val="2"/>
          </rPr>
          <t>1</t>
        </r>
      </text>
    </comment>
    <comment ref="AL131" authorId="0">
      <text>
        <r>
          <rPr>
            <b/>
            <sz val="10"/>
            <rFont val="Tahoma"/>
            <family val="2"/>
          </rPr>
          <t>1</t>
        </r>
      </text>
    </comment>
  </commentList>
</comments>
</file>

<file path=xl/comments2.xml><?xml version="1.0" encoding="utf-8"?>
<comments xmlns="http://schemas.openxmlformats.org/spreadsheetml/2006/main">
  <authors>
    <author>darek</author>
  </authors>
  <commentList>
    <comment ref="C44" authorId="0">
      <text>
        <r>
          <rPr>
            <b/>
            <sz val="10"/>
            <rFont val="Tahoma"/>
            <family val="2"/>
          </rPr>
          <t>2</t>
        </r>
      </text>
    </comment>
    <comment ref="D44" authorId="0">
      <text>
        <r>
          <rPr>
            <b/>
            <sz val="10"/>
            <rFont val="Tahoma"/>
            <family val="2"/>
          </rPr>
          <t>1</t>
        </r>
      </text>
    </comment>
  </commentList>
</comments>
</file>

<file path=xl/sharedStrings.xml><?xml version="1.0" encoding="utf-8"?>
<sst xmlns="http://schemas.openxmlformats.org/spreadsheetml/2006/main" count="1763" uniqueCount="223">
  <si>
    <t>ZATWIERDZAM</t>
  </si>
  <si>
    <t>KIERUNEK:</t>
  </si>
  <si>
    <t>PROREKTOR</t>
  </si>
  <si>
    <t>SPECJALNOŚĆ:</t>
  </si>
  <si>
    <t>ds. Dydaktycznych  i  Studenckich</t>
  </si>
  <si>
    <t>Pozycja planu</t>
  </si>
  <si>
    <t>NAZWA PRZEDMIOTU</t>
  </si>
  <si>
    <t>Liczba</t>
  </si>
  <si>
    <t>GODZINY</t>
  </si>
  <si>
    <t>ROZKŁAD  ZAJĘĆ  w  SEMESTRZE</t>
  </si>
  <si>
    <t>Razem</t>
  </si>
  <si>
    <t>w tym</t>
  </si>
  <si>
    <t>egza-mi-nów</t>
  </si>
  <si>
    <t>zali-czeń</t>
  </si>
  <si>
    <t>W</t>
  </si>
  <si>
    <t>Ć</t>
  </si>
  <si>
    <t xml:space="preserve">L </t>
  </si>
  <si>
    <t>L</t>
  </si>
  <si>
    <t>A.</t>
  </si>
  <si>
    <t>PRZEDMIOTY  OGÓLNE</t>
  </si>
  <si>
    <t>1.</t>
  </si>
  <si>
    <t>2.</t>
  </si>
  <si>
    <t>3.</t>
  </si>
  <si>
    <t>4.</t>
  </si>
  <si>
    <t>5.</t>
  </si>
  <si>
    <t xml:space="preserve">RAZEM     </t>
  </si>
  <si>
    <t>PODSUMOWANIE  ARKUSZA  1</t>
  </si>
  <si>
    <t xml:space="preserve">Liczba:  </t>
  </si>
  <si>
    <t>egzaminów</t>
  </si>
  <si>
    <t>zaliczeń</t>
  </si>
  <si>
    <t>Legenda:</t>
  </si>
  <si>
    <t xml:space="preserve">W </t>
  </si>
  <si>
    <t xml:space="preserve"> - wykład</t>
  </si>
  <si>
    <t xml:space="preserve">Ć </t>
  </si>
  <si>
    <t xml:space="preserve"> - ćwiczenia audytoryjne</t>
  </si>
  <si>
    <t xml:space="preserve"> - ćwiczenia laboratoryjne, lektorat języków obcych</t>
  </si>
  <si>
    <t xml:space="preserve">P </t>
  </si>
  <si>
    <t xml:space="preserve"> - ćwiczenia projektowe</t>
  </si>
  <si>
    <t>S</t>
  </si>
  <si>
    <t xml:space="preserve"> - seminarium</t>
  </si>
  <si>
    <t xml:space="preserve">T </t>
  </si>
  <si>
    <t xml:space="preserve"> - zajęcia terenowe</t>
  </si>
  <si>
    <t>ARKUSZ 1</t>
  </si>
  <si>
    <t>Pozycja     planu</t>
  </si>
  <si>
    <t>B.</t>
  </si>
  <si>
    <t>PRZEDMIOTY  PODSTAWOWE</t>
  </si>
  <si>
    <t>6.</t>
  </si>
  <si>
    <t>7.</t>
  </si>
  <si>
    <t>8.</t>
  </si>
  <si>
    <t>9.</t>
  </si>
  <si>
    <t>10.</t>
  </si>
  <si>
    <t>PODSUMOWANIE  ARKUSZA  1+2</t>
  </si>
  <si>
    <t>ARKUSZ 2</t>
  </si>
  <si>
    <t>C.</t>
  </si>
  <si>
    <t>PRZEDMIOTY  KIERUNKOWE</t>
  </si>
  <si>
    <t>PODSUMOWANIE  ARKUSZA  1+2+3</t>
  </si>
  <si>
    <t>ARKUSZ 3</t>
  </si>
  <si>
    <t>ARKUSZ 4</t>
  </si>
  <si>
    <t>P / S</t>
  </si>
  <si>
    <t>PRZEDMIOTY SPECJALNOŚCIOWE</t>
  </si>
  <si>
    <t>PODSUMOWANIE  ARKUSZA  1+2+3+4</t>
  </si>
  <si>
    <t>UWAGI:</t>
  </si>
  <si>
    <t xml:space="preserve">IM. J. i J. ŚNIADECKICH </t>
  </si>
  <si>
    <t>w BYDGOSZCZY</t>
  </si>
  <si>
    <t>P/S</t>
  </si>
  <si>
    <t xml:space="preserve"> - egzamin</t>
  </si>
  <si>
    <t>pkt. ECTS</t>
  </si>
  <si>
    <t>UNIWERSYTET TECHNOLOGICZNO-PRZYRODNICZY</t>
  </si>
  <si>
    <t>SUMA</t>
  </si>
  <si>
    <t>Wydział:</t>
  </si>
  <si>
    <t>Kierunek:</t>
  </si>
  <si>
    <t>Specjalność:</t>
  </si>
  <si>
    <t>Forma studiów:</t>
  </si>
  <si>
    <t>FORMA STUDIÓW:</t>
  </si>
  <si>
    <t>POZIOM STUDIÓW:</t>
  </si>
  <si>
    <t>Poziom studiów:</t>
  </si>
  <si>
    <t xml:space="preserve">Obowiązuje od roku akademickiego: </t>
  </si>
  <si>
    <t>Załącznik nr 1</t>
  </si>
  <si>
    <t>MECHANIKA I BUDOWA MASZYN</t>
  </si>
  <si>
    <t>Matematyka</t>
  </si>
  <si>
    <t>Fizyka</t>
  </si>
  <si>
    <t>Mechanika techniczna - statyka i wytrzymałość materiałów</t>
  </si>
  <si>
    <t>Mechanika techniczna - kinematyka i dynamika</t>
  </si>
  <si>
    <t>Mechanika techniczna - podstawy dynamiki maszyn</t>
  </si>
  <si>
    <t>Grafika inżynierska - geometria wykreślna</t>
  </si>
  <si>
    <t>Grafika inżynierska - rysunek techniczny</t>
  </si>
  <si>
    <t>Technologia informacyjna</t>
  </si>
  <si>
    <t>11.</t>
  </si>
  <si>
    <t>12.</t>
  </si>
  <si>
    <t>13.</t>
  </si>
  <si>
    <t>14.</t>
  </si>
  <si>
    <t>15.</t>
  </si>
  <si>
    <t>16.</t>
  </si>
  <si>
    <t>17.</t>
  </si>
  <si>
    <t>18.</t>
  </si>
  <si>
    <t>Podstawy konstrukcji maszyn</t>
  </si>
  <si>
    <t>CAD</t>
  </si>
  <si>
    <t>Maszynoznawstwo</t>
  </si>
  <si>
    <t>Metaloznawstwo i podstawy obróbki cieplnej</t>
  </si>
  <si>
    <t>Materiały niemetalowe</t>
  </si>
  <si>
    <t>Miernictwo i systemy pomiarowe</t>
  </si>
  <si>
    <t>Podstawy elektrotechniki i elektroniki</t>
  </si>
  <si>
    <t>Pneumatyka i hydraulika</t>
  </si>
  <si>
    <t>Ochrona środowiska</t>
  </si>
  <si>
    <t>Wynalazczość i ochrona patentowa</t>
  </si>
  <si>
    <t>Podstawy diagnostyki maszyn</t>
  </si>
  <si>
    <t>Podstawy eksploatacji maszyn</t>
  </si>
  <si>
    <t xml:space="preserve">Automatyka i robotyka </t>
  </si>
  <si>
    <t>Termodynamika techniczna</t>
  </si>
  <si>
    <t>Mechanika płynów</t>
  </si>
  <si>
    <t>Techniki wytwarzania - obróbka skrawaniem</t>
  </si>
  <si>
    <t>Techniki wytwarzania - obrabiarki</t>
  </si>
  <si>
    <t>Techniki wytwarzania - przetwórstwo tworzyw sztucznych</t>
  </si>
  <si>
    <t>Technologia maszyn</t>
  </si>
  <si>
    <t>Technologia budowy maszyn</t>
  </si>
  <si>
    <t>Techniki wytwarzania - odlewnictwo</t>
  </si>
  <si>
    <t>Techniki wytwarzania - obróbka plastyczna</t>
  </si>
  <si>
    <t>Techniki wytwarzania - obróbka cieplna</t>
  </si>
  <si>
    <t>Techniki wytwarzania - inżynieria spajania</t>
  </si>
  <si>
    <t>Projektowanie procesów technologicznych</t>
  </si>
  <si>
    <t>CAM</t>
  </si>
  <si>
    <t>Systemy zapewnienia jakości</t>
  </si>
  <si>
    <t>Praca przejściowa</t>
  </si>
  <si>
    <t>Seminarium dyplomowe</t>
  </si>
  <si>
    <t>D.1.</t>
  </si>
  <si>
    <t>D.2.</t>
  </si>
  <si>
    <t>Tribologia</t>
  </si>
  <si>
    <t>Napęd i sterowanie obrabiarek</t>
  </si>
  <si>
    <t>Elastyczne systemy produkcyjne i roboty przemysłowe</t>
  </si>
  <si>
    <t>Zespoły i elementy obrabiarek</t>
  </si>
  <si>
    <t>Kinematyka i dynamika obrabiarek</t>
  </si>
  <si>
    <t>Sterowanie komputerowe obrabiarek skrawających</t>
  </si>
  <si>
    <t>D.3.</t>
  </si>
  <si>
    <t>Eksploatacja i niezawodnośc maszyn</t>
  </si>
  <si>
    <t>Budowa pojazdów</t>
  </si>
  <si>
    <t>Diagnostyka pojazdów</t>
  </si>
  <si>
    <t>Metodyka badań eksploatacyjnych</t>
  </si>
  <si>
    <t>Technologia napraw</t>
  </si>
  <si>
    <t>Komputerowe wspomaganie sterowania systemem eksploatacji</t>
  </si>
  <si>
    <t>D.4.</t>
  </si>
  <si>
    <t>Teoria i konstrukcja maszyn chemicznych  i spożywczych</t>
  </si>
  <si>
    <t>Technika opakowań i przechowalnictwo</t>
  </si>
  <si>
    <t>Zarys technologii przemysłu chemicznego i spożywczego</t>
  </si>
  <si>
    <t>Gospodarka energetyczna, wodna i ściekowa</t>
  </si>
  <si>
    <t>Ergonomia i BHP</t>
  </si>
  <si>
    <t>Studentów obowiązuje uczestnictwo na wszystkich rodzajach zajęć dydaktycznych objętych planem.</t>
  </si>
  <si>
    <t>ARKUSZ 5</t>
  </si>
  <si>
    <t>ARKUSZ 6</t>
  </si>
  <si>
    <t>ARKUSZ 7</t>
  </si>
  <si>
    <t>1. TECHNOLOGIA MASZYN</t>
  </si>
  <si>
    <t>2. OBRABIARKI I URZĄDZENIA TECHNOLOGICZNE</t>
  </si>
  <si>
    <t>3. EKSPLOATACJA MASZYN I POJAZDÓW</t>
  </si>
  <si>
    <t>4. MASZYNY I URZĄDZENIA PRZEMYSŁU CHEMICZNEGO I SPOŻYWCZEGO</t>
  </si>
  <si>
    <t>STUDIA PIERWSZEGO STOPNIA (4-LETNIE)</t>
  </si>
  <si>
    <t>STUDIA NIESTACJONARNE</t>
  </si>
  <si>
    <t xml:space="preserve">Plan nr </t>
  </si>
  <si>
    <t>Lp.</t>
  </si>
  <si>
    <t>SEMESTR I</t>
  </si>
  <si>
    <t>w</t>
  </si>
  <si>
    <t>ćw</t>
  </si>
  <si>
    <t>l</t>
  </si>
  <si>
    <t>p</t>
  </si>
  <si>
    <t>ECTS</t>
  </si>
  <si>
    <t>suma</t>
  </si>
  <si>
    <t>SEMESTR II</t>
  </si>
  <si>
    <t>SEMESTR III</t>
  </si>
  <si>
    <t>SEMESTR IV</t>
  </si>
  <si>
    <t>SEMESTR VI sp. 1</t>
  </si>
  <si>
    <t>SEMESTR VII sp. 1</t>
  </si>
  <si>
    <t>SEMESTR VIII sp. 1</t>
  </si>
  <si>
    <t>SEMESTR VI sp. 2</t>
  </si>
  <si>
    <t>SEMESTR VII sp. 2</t>
  </si>
  <si>
    <t>SEMESTR VIII sp. 2</t>
  </si>
  <si>
    <t>SEMESTR VI sp. 3</t>
  </si>
  <si>
    <t>SEMESTR VII sp. 3</t>
  </si>
  <si>
    <t>SEMESTR VIII sp. 3</t>
  </si>
  <si>
    <t>SEMESTR V</t>
  </si>
  <si>
    <t>SEMESTR VI sp. 4</t>
  </si>
  <si>
    <t>SEMESTR VII sp. 4</t>
  </si>
  <si>
    <t>SEMESTR VIII sp. 4</t>
  </si>
  <si>
    <t>Liczba godzin w semestrze (semestr I - VIII po 8 zjazdów/semestr)</t>
  </si>
  <si>
    <t>Studentów obowiązuje napisanie i obrona pracy dyplomowej oraz zdanie egzaminu dyplomowego (15 pkt ECTS).</t>
  </si>
  <si>
    <t>STUDIA PIERWSZEGO STOPNIA (4-LETNIE - INŻYNIERSKIE)</t>
  </si>
  <si>
    <t>PODSUMOWANIE  ARKUSZA  1+2+3+5</t>
  </si>
  <si>
    <t>PODSUMOWANIE  ARKUSZA  1+2+3+6</t>
  </si>
  <si>
    <t>PODSUMOWANIE  ARKUSZA  1+2+3+7</t>
  </si>
  <si>
    <t>Bydgoszcz dn. ……………………………..</t>
  </si>
  <si>
    <r>
      <t xml:space="preserve">sem. </t>
    </r>
    <r>
      <rPr>
        <b/>
        <sz val="10"/>
        <rFont val="Cambria"/>
        <family val="0"/>
      </rPr>
      <t>I</t>
    </r>
  </si>
  <si>
    <r>
      <t>sem.</t>
    </r>
    <r>
      <rPr>
        <b/>
        <sz val="10"/>
        <rFont val="Cambria"/>
        <family val="0"/>
      </rPr>
      <t xml:space="preserve"> II</t>
    </r>
  </si>
  <si>
    <r>
      <t>sem.</t>
    </r>
    <r>
      <rPr>
        <b/>
        <sz val="10"/>
        <rFont val="Cambria"/>
        <family val="0"/>
      </rPr>
      <t xml:space="preserve"> III</t>
    </r>
  </si>
  <si>
    <r>
      <t>sem.</t>
    </r>
    <r>
      <rPr>
        <b/>
        <sz val="10"/>
        <rFont val="Cambria"/>
        <family val="0"/>
      </rPr>
      <t xml:space="preserve"> IV</t>
    </r>
  </si>
  <si>
    <r>
      <t xml:space="preserve">sem. </t>
    </r>
    <r>
      <rPr>
        <b/>
        <sz val="10"/>
        <rFont val="Cambria"/>
        <family val="0"/>
      </rPr>
      <t>V</t>
    </r>
  </si>
  <si>
    <r>
      <t xml:space="preserve">sem. </t>
    </r>
    <r>
      <rPr>
        <b/>
        <sz val="10"/>
        <rFont val="Cambria"/>
        <family val="0"/>
      </rPr>
      <t>VI</t>
    </r>
  </si>
  <si>
    <r>
      <t xml:space="preserve">sem. </t>
    </r>
    <r>
      <rPr>
        <b/>
        <sz val="10"/>
        <rFont val="Cambria"/>
        <family val="0"/>
      </rPr>
      <t>VII</t>
    </r>
  </si>
  <si>
    <r>
      <t xml:space="preserve">sem. </t>
    </r>
    <r>
      <rPr>
        <b/>
        <sz val="10"/>
        <rFont val="Cambria"/>
        <family val="0"/>
      </rPr>
      <t>VIII</t>
    </r>
  </si>
  <si>
    <r>
      <t>Język obcy</t>
    </r>
    <r>
      <rPr>
        <vertAlign val="superscript"/>
        <sz val="12"/>
        <rFont val="Cambria"/>
        <family val="0"/>
      </rPr>
      <t xml:space="preserve"> (3)</t>
    </r>
  </si>
  <si>
    <r>
      <t xml:space="preserve">Studentów obowiązuje zaliczenie </t>
    </r>
    <r>
      <rPr>
        <b/>
        <sz val="12"/>
        <rFont val="Cambria"/>
        <family val="0"/>
      </rPr>
      <t xml:space="preserve">4 tygodniowej praktyki zawodowej </t>
    </r>
    <r>
      <rPr>
        <sz val="12"/>
        <rFont val="Cambria"/>
        <family val="0"/>
      </rPr>
      <t>po IV semestrze. Z praktyki mogą być zwolnione osoby pracujące zawodowo zgodnie z kierunkiem (4 pkt ECTS).</t>
    </r>
  </si>
  <si>
    <r>
      <t>Język obcy</t>
    </r>
    <r>
      <rPr>
        <sz val="12"/>
        <rFont val="Cambria"/>
        <family val="0"/>
      </rPr>
      <t xml:space="preserve"> do wyboru spośród: 1. Język angielski, 2. Język niemiecki, 3. Język rosyjski.</t>
    </r>
  </si>
  <si>
    <r>
      <t xml:space="preserve">Przedmioty humanistyczne </t>
    </r>
    <r>
      <rPr>
        <sz val="12"/>
        <rFont val="Cambria"/>
        <family val="0"/>
      </rPr>
      <t>do wyboru spośród:  w semestrze I: 1. Ekonomia, 2. Logika, 3. Socjologia ogólna; w semestrze IV: 1. Elementy prawa, 2. Filozofia, 3. Filozofia techniki.</t>
    </r>
  </si>
  <si>
    <r>
      <t xml:space="preserve">Przedmioty humanistyczne do wyboru </t>
    </r>
    <r>
      <rPr>
        <vertAlign val="superscript"/>
        <sz val="12"/>
        <rFont val="Cambria"/>
        <family val="0"/>
      </rPr>
      <t>(4)</t>
    </r>
  </si>
  <si>
    <r>
      <t xml:space="preserve">Język obcy </t>
    </r>
    <r>
      <rPr>
        <vertAlign val="superscript"/>
        <sz val="12"/>
        <rFont val="Cambria"/>
        <family val="0"/>
      </rPr>
      <t>(3)</t>
    </r>
  </si>
  <si>
    <t>Użytkowanie maszyn chemicznych i spożywczych</t>
  </si>
  <si>
    <t>Komunikacja społeczna</t>
  </si>
  <si>
    <t>Wychowanie fizyczne</t>
  </si>
  <si>
    <t>Podstawy przedsiębiorczości</t>
  </si>
  <si>
    <t>2013/2014</t>
  </si>
  <si>
    <t>INŻYNIERII MECHANICZNEJ</t>
  </si>
  <si>
    <r>
      <t xml:space="preserve">Obowiązuje od roku akademickiego: </t>
    </r>
    <r>
      <rPr>
        <b/>
        <sz val="12"/>
        <rFont val="Cambria"/>
        <family val="0"/>
      </rPr>
      <t>2013/2014</t>
    </r>
  </si>
  <si>
    <t>Obowiązuje od roku akademickiego: 2013/2014</t>
  </si>
  <si>
    <t>WYDZIAŁ INŻYNIERII MECHANICZNEJ</t>
  </si>
  <si>
    <t>PLAN  STUDIÓW  NR IV</t>
  </si>
  <si>
    <t>IV</t>
  </si>
  <si>
    <t xml:space="preserve">Dla studentów I roku studiów stacjonarnych I stopnia wszystkie formy zajęć dydaktycznych przewidziane w planie studiów są obowiązkowe. Na wyższych latach obowiązkowe są: ćwiczenia audytoryjne i laboratoryjne, </t>
  </si>
  <si>
    <t>lektoraty,  zajęcia: sportowe, terenowe, projektowe, plenerowe i seminaria.</t>
  </si>
  <si>
    <t>Wychowanie fizyczne - studenci dokonują wyboru jednej formy zajęć z oferty SWFiSW.</t>
  </si>
  <si>
    <t>Studentów obowiązuje napisanie i obrona pracy dyplomowej oraz zdanie egzaminu dyplomowego (D.1.14 lub D.2.13  lub D.3.9 lub D.4.8 -15 pkt. ECTS).</t>
  </si>
  <si>
    <r>
      <t xml:space="preserve">Studentów obowiązuje zaliczenie </t>
    </r>
    <r>
      <rPr>
        <b/>
        <sz val="12"/>
        <rFont val="Cambria"/>
        <family val="0"/>
      </rPr>
      <t>4 tygodniowej praktyki zawodowej</t>
    </r>
    <r>
      <rPr>
        <sz val="12"/>
        <rFont val="Cambria"/>
        <family val="0"/>
      </rPr>
      <t xml:space="preserve"> po IV semestrze (C.19- 4 pkt. ECTS). </t>
    </r>
  </si>
  <si>
    <r>
      <t xml:space="preserve">Język obcy </t>
    </r>
    <r>
      <rPr>
        <sz val="12"/>
        <rFont val="Cambria"/>
        <family val="0"/>
      </rPr>
      <t>do wyboru spośród: 1. Język angielski, 2. Język niemiecki, 3. Język rosyjski.</t>
    </r>
  </si>
  <si>
    <t xml:space="preserve">Praktyka zawodowa </t>
  </si>
  <si>
    <t>Przygotowanie i złożenie pracy dyplomowej oraz przygotowanie do egzaminu dyplomowego</t>
  </si>
  <si>
    <t>19.</t>
  </si>
  <si>
    <t>szkolenie BHP 4 godz.</t>
  </si>
  <si>
    <t>Mechanika techniczna- statyka i wytrzymałość materiałów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</si>
</sst>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0.0"/>
    <numFmt numFmtId="169" formatCode="0.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%"/>
    <numFmt numFmtId="176" formatCode="[$€-2]\ #,##0.00_);[Red]\([$€-2]\ #,##0.00\)"/>
    <numFmt numFmtId="177" formatCode="#,##0.0"/>
    <numFmt numFmtId="178" formatCode="0.000%"/>
    <numFmt numFmtId="179" formatCode="[$-415]d\ mmmm\ yyyy"/>
    <numFmt numFmtId="180" formatCode="#,##0.000"/>
    <numFmt numFmtId="181" formatCode="_-* #,##0.000\ _z_ł_-;\-* #,##0.000\ _z_ł_-;_-* &quot;-&quot;??\ _z_ł_-;_-@_-"/>
    <numFmt numFmtId="182" formatCode="_-* #,##0.0000\ _z_ł_-;\-* #,##0.0000\ _z_ł_-;_-* &quot;-&quot;??\ _z_ł_-;_-@_-"/>
  </numFmts>
  <fonts count="5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ahoma"/>
      <family val="2"/>
    </font>
    <font>
      <sz val="10"/>
      <name val="Cambria"/>
      <family val="0"/>
    </font>
    <font>
      <sz val="12"/>
      <name val="Cambria"/>
      <family val="0"/>
    </font>
    <font>
      <b/>
      <sz val="12"/>
      <name val="Cambria"/>
      <family val="0"/>
    </font>
    <font>
      <i/>
      <sz val="12"/>
      <name val="Cambria"/>
      <family val="0"/>
    </font>
    <font>
      <sz val="12"/>
      <color indexed="8"/>
      <name val="Cambria"/>
      <family val="0"/>
    </font>
    <font>
      <sz val="11"/>
      <name val="Cambria"/>
      <family val="0"/>
    </font>
    <font>
      <b/>
      <sz val="10"/>
      <name val="Cambria"/>
      <family val="0"/>
    </font>
    <font>
      <b/>
      <sz val="11"/>
      <name val="Cambria"/>
      <family val="0"/>
    </font>
    <font>
      <sz val="18"/>
      <name val="Cambria"/>
      <family val="0"/>
    </font>
    <font>
      <b/>
      <sz val="28"/>
      <name val="Cambria"/>
      <family val="0"/>
    </font>
    <font>
      <sz val="9"/>
      <name val="Cambria"/>
      <family val="0"/>
    </font>
    <font>
      <vertAlign val="superscript"/>
      <sz val="12"/>
      <name val="Cambria"/>
      <family val="0"/>
    </font>
    <font>
      <b/>
      <sz val="9"/>
      <name val="Cambria"/>
      <family val="0"/>
    </font>
    <font>
      <sz val="11"/>
      <color indexed="10"/>
      <name val="Cambria"/>
      <family val="0"/>
    </font>
    <font>
      <b/>
      <sz val="11"/>
      <color indexed="10"/>
      <name val="Cambria"/>
      <family val="0"/>
    </font>
    <font>
      <b/>
      <sz val="12"/>
      <color indexed="10"/>
      <name val="Cambria"/>
      <family val="0"/>
    </font>
    <font>
      <sz val="12"/>
      <color indexed="10"/>
      <name val="Cambria"/>
      <family val="0"/>
    </font>
    <font>
      <sz val="9.5"/>
      <name val="Cambria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20"/>
      <name val="Czcionka tekstu podstawowego"/>
      <family val="2"/>
    </font>
    <font>
      <sz val="12"/>
      <color indexed="22"/>
      <name val="Cambria"/>
      <family val="1"/>
    </font>
    <font>
      <sz val="7"/>
      <name val="Cambria"/>
      <family val="1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</fills>
  <borders count="1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/>
      <top/>
      <bottom/>
    </border>
    <border>
      <left>
        <color indexed="63"/>
      </left>
      <right style="double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double"/>
      <right style="thin"/>
      <top>
        <color indexed="63"/>
      </top>
      <bottom>
        <color indexed="63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22" fillId="2" borderId="0" applyNumberFormat="0" applyBorder="0" applyAlignment="0" applyProtection="0"/>
    <xf numFmtId="0" fontId="41" fillId="3" borderId="0" applyNumberFormat="0" applyBorder="0" applyAlignment="0" applyProtection="0"/>
    <xf numFmtId="0" fontId="22" fillId="3" borderId="0" applyNumberFormat="0" applyBorder="0" applyAlignment="0" applyProtection="0"/>
    <xf numFmtId="0" fontId="41" fillId="4" borderId="0" applyNumberFormat="0" applyBorder="0" applyAlignment="0" applyProtection="0"/>
    <xf numFmtId="0" fontId="22" fillId="4" borderId="0" applyNumberFormat="0" applyBorder="0" applyAlignment="0" applyProtection="0"/>
    <xf numFmtId="0" fontId="41" fillId="5" borderId="0" applyNumberFormat="0" applyBorder="0" applyAlignment="0" applyProtection="0"/>
    <xf numFmtId="0" fontId="22" fillId="5" borderId="0" applyNumberFormat="0" applyBorder="0" applyAlignment="0" applyProtection="0"/>
    <xf numFmtId="0" fontId="41" fillId="6" borderId="0" applyNumberFormat="0" applyBorder="0" applyAlignment="0" applyProtection="0"/>
    <xf numFmtId="0" fontId="22" fillId="7" borderId="0" applyNumberFormat="0" applyBorder="0" applyAlignment="0" applyProtection="0"/>
    <xf numFmtId="0" fontId="41" fillId="8" borderId="0" applyNumberFormat="0" applyBorder="0" applyAlignment="0" applyProtection="0"/>
    <xf numFmtId="0" fontId="22" fillId="9" borderId="0" applyNumberFormat="0" applyBorder="0" applyAlignment="0" applyProtection="0"/>
    <xf numFmtId="0" fontId="41" fillId="10" borderId="0" applyNumberFormat="0" applyBorder="0" applyAlignment="0" applyProtection="0"/>
    <xf numFmtId="0" fontId="22" fillId="11" borderId="0" applyNumberFormat="0" applyBorder="0" applyAlignment="0" applyProtection="0"/>
    <xf numFmtId="0" fontId="41" fillId="12" borderId="0" applyNumberFormat="0" applyBorder="0" applyAlignment="0" applyProtection="0"/>
    <xf numFmtId="0" fontId="22" fillId="13" borderId="0" applyNumberFormat="0" applyBorder="0" applyAlignment="0" applyProtection="0"/>
    <xf numFmtId="0" fontId="41" fillId="14" borderId="0" applyNumberFormat="0" applyBorder="0" applyAlignment="0" applyProtection="0"/>
    <xf numFmtId="0" fontId="22" fillId="14" borderId="0" applyNumberFormat="0" applyBorder="0" applyAlignment="0" applyProtection="0"/>
    <xf numFmtId="0" fontId="41" fillId="15" borderId="0" applyNumberFormat="0" applyBorder="0" applyAlignment="0" applyProtection="0"/>
    <xf numFmtId="0" fontId="22" fillId="5" borderId="0" applyNumberFormat="0" applyBorder="0" applyAlignment="0" applyProtection="0"/>
    <xf numFmtId="0" fontId="41" fillId="16" borderId="0" applyNumberFormat="0" applyBorder="0" applyAlignment="0" applyProtection="0"/>
    <xf numFmtId="0" fontId="22" fillId="11" borderId="0" applyNumberFormat="0" applyBorder="0" applyAlignment="0" applyProtection="0"/>
    <xf numFmtId="0" fontId="41" fillId="17" borderId="0" applyNumberFormat="0" applyBorder="0" applyAlignment="0" applyProtection="0"/>
    <xf numFmtId="0" fontId="22" fillId="18" borderId="0" applyNumberFormat="0" applyBorder="0" applyAlignment="0" applyProtection="0"/>
    <xf numFmtId="0" fontId="42" fillId="19" borderId="0" applyNumberFormat="0" applyBorder="0" applyAlignment="0" applyProtection="0"/>
    <xf numFmtId="0" fontId="23" fillId="20" borderId="0" applyNumberFormat="0" applyBorder="0" applyAlignment="0" applyProtection="0"/>
    <xf numFmtId="0" fontId="42" fillId="21" borderId="0" applyNumberFormat="0" applyBorder="0" applyAlignment="0" applyProtection="0"/>
    <xf numFmtId="0" fontId="23" fillId="13" borderId="0" applyNumberFormat="0" applyBorder="0" applyAlignment="0" applyProtection="0"/>
    <xf numFmtId="0" fontId="42" fillId="14" borderId="0" applyNumberFormat="0" applyBorder="0" applyAlignment="0" applyProtection="0"/>
    <xf numFmtId="0" fontId="23" fillId="14" borderId="0" applyNumberFormat="0" applyBorder="0" applyAlignment="0" applyProtection="0"/>
    <xf numFmtId="0" fontId="42" fillId="22" borderId="0" applyNumberFormat="0" applyBorder="0" applyAlignment="0" applyProtection="0"/>
    <xf numFmtId="0" fontId="23" fillId="22" borderId="0" applyNumberFormat="0" applyBorder="0" applyAlignment="0" applyProtection="0"/>
    <xf numFmtId="0" fontId="42" fillId="23" borderId="0" applyNumberFormat="0" applyBorder="0" applyAlignment="0" applyProtection="0"/>
    <xf numFmtId="0" fontId="23" fillId="24" borderId="0" applyNumberFormat="0" applyBorder="0" applyAlignment="0" applyProtection="0"/>
    <xf numFmtId="0" fontId="42" fillId="25" borderId="0" applyNumberFormat="0" applyBorder="0" applyAlignment="0" applyProtection="0"/>
    <xf numFmtId="0" fontId="23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32" borderId="1" applyNumberFormat="0" applyAlignment="0" applyProtection="0"/>
    <xf numFmtId="0" fontId="44" fillId="33" borderId="2" applyNumberFormat="0" applyAlignment="0" applyProtection="0"/>
    <xf numFmtId="0" fontId="45" fillId="34" borderId="0" applyNumberFormat="0" applyBorder="0" applyAlignment="0" applyProtection="0"/>
    <xf numFmtId="0" fontId="2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35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25" fillId="37" borderId="0" applyNumberFormat="0" applyBorder="0" applyAlignment="0" applyProtection="0"/>
    <xf numFmtId="0" fontId="22" fillId="0" borderId="0">
      <alignment/>
      <protection/>
    </xf>
    <xf numFmtId="0" fontId="52" fillId="33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9" borderId="0" applyNumberFormat="0" applyBorder="0" applyAlignment="0" applyProtection="0"/>
    <xf numFmtId="0" fontId="26" fillId="3" borderId="0" applyNumberFormat="0" applyBorder="0" applyAlignment="0" applyProtection="0"/>
  </cellStyleXfs>
  <cellXfs count="44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4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vertical="center"/>
      <protection locked="0"/>
    </xf>
    <xf numFmtId="0" fontId="5" fillId="0" borderId="14" xfId="0" applyFont="1" applyBorder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vertical="center"/>
      <protection locked="0"/>
    </xf>
    <xf numFmtId="0" fontId="4" fillId="0" borderId="19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41" borderId="16" xfId="0" applyFont="1" applyFill="1" applyBorder="1" applyAlignment="1" applyProtection="1">
      <alignment horizontal="center" vertical="center"/>
      <protection locked="0"/>
    </xf>
    <xf numFmtId="0" fontId="5" fillId="41" borderId="18" xfId="0" applyFont="1" applyFill="1" applyBorder="1" applyAlignment="1" applyProtection="1">
      <alignment horizontal="left" vertical="center"/>
      <protection locked="0"/>
    </xf>
    <xf numFmtId="0" fontId="5" fillId="41" borderId="18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40" borderId="23" xfId="0" applyFont="1" applyFill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vertical="center"/>
      <protection locked="0"/>
    </xf>
    <xf numFmtId="0" fontId="5" fillId="40" borderId="29" xfId="0" applyFont="1" applyFill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 applyProtection="1">
      <alignment horizontal="center" vertical="center"/>
      <protection locked="0"/>
    </xf>
    <xf numFmtId="0" fontId="5" fillId="0" borderId="31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34" xfId="0" applyFont="1" applyFill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36" xfId="0" applyFont="1" applyFill="1" applyBorder="1" applyAlignment="1" applyProtection="1">
      <alignment horizontal="center" vertical="center"/>
      <protection locked="0"/>
    </xf>
    <xf numFmtId="0" fontId="5" fillId="0" borderId="35" xfId="0" applyFont="1" applyFill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38" xfId="0" applyFont="1" applyFill="1" applyBorder="1" applyAlignment="1" applyProtection="1">
      <alignment horizontal="center" vertical="center"/>
      <protection locked="0"/>
    </xf>
    <xf numFmtId="0" fontId="4" fillId="42" borderId="39" xfId="0" applyFont="1" applyFill="1" applyBorder="1" applyAlignment="1" applyProtection="1">
      <alignment vertical="center"/>
      <protection locked="0"/>
    </xf>
    <xf numFmtId="0" fontId="4" fillId="42" borderId="40" xfId="0" applyFont="1" applyFill="1" applyBorder="1" applyAlignment="1" applyProtection="1">
      <alignment horizontal="center" vertical="center"/>
      <protection locked="0"/>
    </xf>
    <xf numFmtId="0" fontId="4" fillId="42" borderId="41" xfId="0" applyFont="1" applyFill="1" applyBorder="1" applyAlignment="1" applyProtection="1">
      <alignment horizontal="center" vertical="center"/>
      <protection locked="0"/>
    </xf>
    <xf numFmtId="0" fontId="4" fillId="42" borderId="42" xfId="0" applyFont="1" applyFill="1" applyBorder="1" applyAlignment="1" applyProtection="1">
      <alignment horizontal="center" vertical="center"/>
      <protection locked="0"/>
    </xf>
    <xf numFmtId="0" fontId="4" fillId="42" borderId="43" xfId="0" applyFont="1" applyFill="1" applyBorder="1" applyAlignment="1" applyProtection="1">
      <alignment horizontal="center" vertical="center"/>
      <protection locked="0"/>
    </xf>
    <xf numFmtId="0" fontId="4" fillId="42" borderId="44" xfId="0" applyFont="1" applyFill="1" applyBorder="1" applyAlignment="1" applyProtection="1">
      <alignment horizontal="center" vertical="center"/>
      <protection locked="0"/>
    </xf>
    <xf numFmtId="0" fontId="4" fillId="42" borderId="45" xfId="0" applyFont="1" applyFill="1" applyBorder="1" applyAlignment="1" applyProtection="1">
      <alignment vertical="center"/>
      <protection locked="0"/>
    </xf>
    <xf numFmtId="0" fontId="4" fillId="42" borderId="45" xfId="0" applyFont="1" applyFill="1" applyBorder="1" applyAlignment="1" applyProtection="1">
      <alignment horizontal="center" vertical="center"/>
      <protection locked="0"/>
    </xf>
    <xf numFmtId="0" fontId="4" fillId="42" borderId="14" xfId="0" applyFont="1" applyFill="1" applyBorder="1" applyAlignment="1" applyProtection="1">
      <alignment horizontal="center" vertical="center"/>
      <protection locked="0"/>
    </xf>
    <xf numFmtId="0" fontId="4" fillId="42" borderId="4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6" fillId="0" borderId="27" xfId="0" applyFont="1" applyBorder="1" applyAlignment="1" applyProtection="1">
      <alignment horizontal="center" vertical="center"/>
      <protection locked="0"/>
    </xf>
    <xf numFmtId="0" fontId="16" fillId="0" borderId="47" xfId="0" applyFont="1" applyBorder="1" applyAlignment="1" applyProtection="1">
      <alignment horizontal="center" vertical="center"/>
      <protection locked="0"/>
    </xf>
    <xf numFmtId="0" fontId="16" fillId="0" borderId="23" xfId="0" applyFont="1" applyBorder="1" applyAlignment="1" applyProtection="1">
      <alignment horizontal="center" vertical="center"/>
      <protection locked="0"/>
    </xf>
    <xf numFmtId="0" fontId="16" fillId="0" borderId="48" xfId="0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vertical="center"/>
      <protection locked="0"/>
    </xf>
    <xf numFmtId="0" fontId="10" fillId="0" borderId="17" xfId="0" applyFont="1" applyBorder="1" applyAlignment="1" applyProtection="1">
      <alignment vertical="center"/>
      <protection locked="0"/>
    </xf>
    <xf numFmtId="0" fontId="4" fillId="0" borderId="50" xfId="0" applyFont="1" applyBorder="1" applyAlignment="1" applyProtection="1">
      <alignment vertical="center"/>
      <protection locked="0"/>
    </xf>
    <xf numFmtId="0" fontId="10" fillId="0" borderId="49" xfId="0" applyFont="1" applyBorder="1" applyAlignment="1" applyProtection="1">
      <alignment vertical="center"/>
      <protection locked="0"/>
    </xf>
    <xf numFmtId="0" fontId="10" fillId="0" borderId="50" xfId="0" applyFont="1" applyBorder="1" applyAlignment="1" applyProtection="1">
      <alignment vertical="center"/>
      <protection locked="0"/>
    </xf>
    <xf numFmtId="0" fontId="11" fillId="0" borderId="11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right" vertical="center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11" xfId="0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horizontal="left" vertical="center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right" vertical="center"/>
    </xf>
    <xf numFmtId="0" fontId="17" fillId="43" borderId="10" xfId="0" applyFont="1" applyFill="1" applyBorder="1" applyAlignment="1" applyProtection="1">
      <alignment vertical="center"/>
      <protection locked="0"/>
    </xf>
    <xf numFmtId="0" fontId="4" fillId="0" borderId="45" xfId="0" applyFont="1" applyBorder="1" applyAlignment="1" applyProtection="1">
      <alignment vertical="center"/>
      <protection locked="0"/>
    </xf>
    <xf numFmtId="0" fontId="9" fillId="0" borderId="14" xfId="0" applyFont="1" applyBorder="1" applyAlignment="1" applyProtection="1">
      <alignment vertical="center"/>
      <protection locked="0"/>
    </xf>
    <xf numFmtId="0" fontId="18" fillId="0" borderId="14" xfId="0" applyFont="1" applyBorder="1" applyAlignment="1" applyProtection="1">
      <alignment horizontal="right" vertical="center"/>
      <protection locked="0"/>
    </xf>
    <xf numFmtId="0" fontId="9" fillId="0" borderId="14" xfId="0" applyFont="1" applyFill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4" fillId="0" borderId="46" xfId="0" applyFont="1" applyBorder="1" applyAlignment="1" applyProtection="1">
      <alignment vertical="center"/>
      <protection locked="0"/>
    </xf>
    <xf numFmtId="0" fontId="5" fillId="41" borderId="51" xfId="0" applyFont="1" applyFill="1" applyBorder="1" applyAlignment="1" applyProtection="1">
      <alignment horizontal="left" vertical="center"/>
      <protection locked="0"/>
    </xf>
    <xf numFmtId="0" fontId="5" fillId="40" borderId="21" xfId="0" applyFont="1" applyFill="1" applyBorder="1" applyAlignment="1" applyProtection="1">
      <alignment horizontal="center" vertical="center"/>
      <protection locked="0"/>
    </xf>
    <xf numFmtId="0" fontId="5" fillId="40" borderId="52" xfId="0" applyFont="1" applyFill="1" applyBorder="1" applyAlignment="1" applyProtection="1">
      <alignment horizontal="center" vertical="center"/>
      <protection locked="0"/>
    </xf>
    <xf numFmtId="0" fontId="5" fillId="40" borderId="24" xfId="0" applyFont="1" applyFill="1" applyBorder="1" applyAlignment="1" applyProtection="1">
      <alignment horizontal="center" vertical="center"/>
      <protection locked="0"/>
    </xf>
    <xf numFmtId="0" fontId="5" fillId="40" borderId="25" xfId="0" applyFont="1" applyFill="1" applyBorder="1" applyAlignment="1" applyProtection="1">
      <alignment horizontal="center" vertical="center"/>
      <protection locked="0"/>
    </xf>
    <xf numFmtId="0" fontId="8" fillId="43" borderId="26" xfId="0" applyFont="1" applyFill="1" applyBorder="1" applyAlignment="1" applyProtection="1">
      <alignment horizontal="center" vertical="center"/>
      <protection locked="0"/>
    </xf>
    <xf numFmtId="0" fontId="8" fillId="43" borderId="53" xfId="0" applyFont="1" applyFill="1" applyBorder="1" applyAlignment="1" applyProtection="1">
      <alignment horizontal="center" vertical="center"/>
      <protection locked="0"/>
    </xf>
    <xf numFmtId="0" fontId="5" fillId="40" borderId="27" xfId="0" applyFont="1" applyFill="1" applyBorder="1" applyAlignment="1" applyProtection="1">
      <alignment horizontal="center" vertical="center"/>
      <protection locked="0"/>
    </xf>
    <xf numFmtId="0" fontId="5" fillId="43" borderId="24" xfId="0" applyFont="1" applyFill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vertical="center"/>
      <protection locked="0"/>
    </xf>
    <xf numFmtId="0" fontId="5" fillId="40" borderId="31" xfId="0" applyFont="1" applyFill="1" applyBorder="1" applyAlignment="1" applyProtection="1">
      <alignment horizontal="center" vertical="center"/>
      <protection locked="0"/>
    </xf>
    <xf numFmtId="0" fontId="5" fillId="40" borderId="10" xfId="0" applyFont="1" applyFill="1" applyBorder="1" applyAlignment="1" applyProtection="1">
      <alignment horizontal="center" vertical="center"/>
      <protection locked="0"/>
    </xf>
    <xf numFmtId="0" fontId="8" fillId="43" borderId="20" xfId="0" applyFont="1" applyFill="1" applyBorder="1" applyAlignment="1" applyProtection="1">
      <alignment horizontal="center" vertical="center"/>
      <protection locked="0"/>
    </xf>
    <xf numFmtId="0" fontId="5" fillId="43" borderId="30" xfId="0" applyFont="1" applyFill="1" applyBorder="1" applyAlignment="1" applyProtection="1">
      <alignment horizontal="center" vertical="center"/>
      <protection locked="0"/>
    </xf>
    <xf numFmtId="0" fontId="5" fillId="40" borderId="30" xfId="0" applyFont="1" applyFill="1" applyBorder="1" applyAlignment="1" applyProtection="1">
      <alignment horizontal="center" vertical="center"/>
      <protection locked="0"/>
    </xf>
    <xf numFmtId="0" fontId="5" fillId="0" borderId="54" xfId="0" applyFont="1" applyBorder="1" applyAlignment="1" applyProtection="1">
      <alignment vertical="center"/>
      <protection locked="0"/>
    </xf>
    <xf numFmtId="0" fontId="5" fillId="40" borderId="32" xfId="0" applyFont="1" applyFill="1" applyBorder="1" applyAlignment="1" applyProtection="1">
      <alignment horizontal="center" vertical="center"/>
      <protection locked="0"/>
    </xf>
    <xf numFmtId="0" fontId="5" fillId="40" borderId="55" xfId="0" applyFont="1" applyFill="1" applyBorder="1" applyAlignment="1" applyProtection="1">
      <alignment horizontal="center" vertical="center"/>
      <protection locked="0"/>
    </xf>
    <xf numFmtId="0" fontId="5" fillId="40" borderId="28" xfId="0" applyFont="1" applyFill="1" applyBorder="1" applyAlignment="1" applyProtection="1">
      <alignment horizontal="center" vertical="center"/>
      <protection locked="0"/>
    </xf>
    <xf numFmtId="0" fontId="5" fillId="40" borderId="56" xfId="0" applyFont="1" applyFill="1" applyBorder="1" applyAlignment="1" applyProtection="1">
      <alignment horizontal="center" vertical="center"/>
      <protection locked="0"/>
    </xf>
    <xf numFmtId="0" fontId="5" fillId="40" borderId="57" xfId="0" applyFont="1" applyFill="1" applyBorder="1" applyAlignment="1" applyProtection="1">
      <alignment horizontal="center" vertical="center"/>
      <protection locked="0"/>
    </xf>
    <xf numFmtId="0" fontId="5" fillId="40" borderId="58" xfId="0" applyFont="1" applyFill="1" applyBorder="1" applyAlignment="1" applyProtection="1">
      <alignment horizontal="center" vertical="center"/>
      <protection locked="0"/>
    </xf>
    <xf numFmtId="0" fontId="19" fillId="40" borderId="10" xfId="0" applyFont="1" applyFill="1" applyBorder="1" applyAlignment="1" applyProtection="1">
      <alignment horizontal="center" vertical="center"/>
      <protection locked="0"/>
    </xf>
    <xf numFmtId="0" fontId="19" fillId="40" borderId="29" xfId="0" applyFont="1" applyFill="1" applyBorder="1" applyAlignment="1" applyProtection="1">
      <alignment horizontal="center" vertical="center"/>
      <protection locked="0"/>
    </xf>
    <xf numFmtId="0" fontId="5" fillId="40" borderId="59" xfId="0" applyFont="1" applyFill="1" applyBorder="1" applyAlignment="1" applyProtection="1">
      <alignment horizontal="center" vertical="center"/>
      <protection locked="0"/>
    </xf>
    <xf numFmtId="0" fontId="5" fillId="40" borderId="28" xfId="0" applyFont="1" applyFill="1" applyBorder="1" applyAlignment="1" applyProtection="1">
      <alignment vertical="center"/>
      <protection locked="0"/>
    </xf>
    <xf numFmtId="0" fontId="5" fillId="40" borderId="60" xfId="0" applyFont="1" applyFill="1" applyBorder="1" applyAlignment="1" applyProtection="1">
      <alignment horizontal="center" vertical="center"/>
      <protection locked="0"/>
    </xf>
    <xf numFmtId="0" fontId="5" fillId="40" borderId="35" xfId="0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6" fillId="41" borderId="18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28" xfId="0" applyFont="1" applyFill="1" applyBorder="1" applyAlignment="1" applyProtection="1">
      <alignment vertical="center"/>
      <protection locked="0"/>
    </xf>
    <xf numFmtId="0" fontId="5" fillId="0" borderId="61" xfId="0" applyFont="1" applyFill="1" applyBorder="1" applyAlignment="1" applyProtection="1">
      <alignment vertical="center"/>
      <protection locked="0"/>
    </xf>
    <xf numFmtId="0" fontId="5" fillId="0" borderId="62" xfId="0" applyFont="1" applyFill="1" applyBorder="1" applyAlignment="1" applyProtection="1">
      <alignment horizontal="center" vertical="center"/>
      <protection locked="0"/>
    </xf>
    <xf numFmtId="0" fontId="5" fillId="0" borderId="47" xfId="0" applyFont="1" applyFill="1" applyBorder="1" applyAlignment="1" applyProtection="1">
      <alignment horizontal="center" vertical="center"/>
      <protection locked="0"/>
    </xf>
    <xf numFmtId="0" fontId="5" fillId="0" borderId="48" xfId="0" applyFont="1" applyFill="1" applyBorder="1" applyAlignment="1" applyProtection="1">
      <alignment horizontal="center" vertical="center"/>
      <protection locked="0"/>
    </xf>
    <xf numFmtId="0" fontId="5" fillId="40" borderId="26" xfId="0" applyFont="1" applyFill="1" applyBorder="1" applyAlignment="1" applyProtection="1">
      <alignment horizontal="center" vertical="center"/>
      <protection locked="0"/>
    </xf>
    <xf numFmtId="0" fontId="5" fillId="40" borderId="48" xfId="0" applyFont="1" applyFill="1" applyBorder="1" applyAlignment="1" applyProtection="1">
      <alignment horizontal="center" vertical="center"/>
      <protection locked="0"/>
    </xf>
    <xf numFmtId="0" fontId="5" fillId="43" borderId="48" xfId="0" applyFont="1" applyFill="1" applyBorder="1" applyAlignment="1" applyProtection="1">
      <alignment horizontal="center" vertical="center"/>
      <protection locked="0"/>
    </xf>
    <xf numFmtId="0" fontId="5" fillId="0" borderId="57" xfId="0" applyFont="1" applyBorder="1" applyAlignment="1" applyProtection="1">
      <alignment horizontal="center" vertical="center"/>
      <protection locked="0"/>
    </xf>
    <xf numFmtId="0" fontId="5" fillId="40" borderId="63" xfId="0" applyFont="1" applyFill="1" applyBorder="1" applyAlignment="1" applyProtection="1">
      <alignment horizontal="center" vertical="center"/>
      <protection locked="0"/>
    </xf>
    <xf numFmtId="0" fontId="5" fillId="40" borderId="36" xfId="0" applyFont="1" applyFill="1" applyBorder="1" applyAlignment="1" applyProtection="1">
      <alignment horizontal="center" vertical="center"/>
      <protection locked="0"/>
    </xf>
    <xf numFmtId="0" fontId="5" fillId="40" borderId="34" xfId="0" applyFont="1" applyFill="1" applyBorder="1" applyAlignment="1" applyProtection="1">
      <alignment horizontal="center" vertical="center"/>
      <protection locked="0"/>
    </xf>
    <xf numFmtId="0" fontId="5" fillId="40" borderId="38" xfId="0" applyFont="1" applyFill="1" applyBorder="1" applyAlignment="1" applyProtection="1">
      <alignment horizontal="center" vertical="center"/>
      <protection locked="0"/>
    </xf>
    <xf numFmtId="0" fontId="4" fillId="41" borderId="18" xfId="0" applyFont="1" applyFill="1" applyBorder="1" applyAlignment="1" applyProtection="1">
      <alignment horizontal="center" vertical="center"/>
      <protection locked="0"/>
    </xf>
    <xf numFmtId="0" fontId="5" fillId="0" borderId="57" xfId="0" applyFont="1" applyFill="1" applyBorder="1" applyAlignment="1" applyProtection="1">
      <alignment horizontal="center" vertical="center"/>
      <protection locked="0"/>
    </xf>
    <xf numFmtId="0" fontId="5" fillId="40" borderId="64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left" vertical="center"/>
      <protection locked="0"/>
    </xf>
    <xf numFmtId="0" fontId="5" fillId="0" borderId="65" xfId="0" applyFont="1" applyFill="1" applyBorder="1" applyAlignment="1" applyProtection="1">
      <alignment horizontal="left" vertical="center"/>
      <protection locked="0"/>
    </xf>
    <xf numFmtId="0" fontId="5" fillId="0" borderId="56" xfId="0" applyFont="1" applyFill="1" applyBorder="1" applyAlignment="1" applyProtection="1">
      <alignment horizontal="center" vertical="center"/>
      <protection locked="0"/>
    </xf>
    <xf numFmtId="0" fontId="5" fillId="0" borderId="55" xfId="0" applyFont="1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 applyProtection="1">
      <alignment horizontal="left" vertical="center"/>
      <protection locked="0"/>
    </xf>
    <xf numFmtId="0" fontId="5" fillId="0" borderId="61" xfId="0" applyFont="1" applyFill="1" applyBorder="1" applyAlignment="1" applyProtection="1">
      <alignment horizontal="left" vertical="center"/>
      <protection locked="0"/>
    </xf>
    <xf numFmtId="0" fontId="5" fillId="0" borderId="32" xfId="0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vertical="center"/>
      <protection locked="0"/>
    </xf>
    <xf numFmtId="164" fontId="5" fillId="40" borderId="32" xfId="0" applyNumberFormat="1" applyFont="1" applyFill="1" applyBorder="1" applyAlignment="1" applyProtection="1">
      <alignment horizontal="center" vertical="center"/>
      <protection locked="0"/>
    </xf>
    <xf numFmtId="0" fontId="19" fillId="40" borderId="30" xfId="0" applyFont="1" applyFill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54" xfId="0" applyFont="1" applyBorder="1" applyAlignment="1" applyProtection="1">
      <alignment horizontal="left" vertical="center"/>
      <protection locked="0"/>
    </xf>
    <xf numFmtId="0" fontId="5" fillId="0" borderId="63" xfId="0" applyFont="1" applyFill="1" applyBorder="1" applyAlignment="1" applyProtection="1">
      <alignment horizontal="center" vertical="center"/>
      <protection locked="0"/>
    </xf>
    <xf numFmtId="0" fontId="5" fillId="0" borderId="60" xfId="0" applyFont="1" applyFill="1" applyBorder="1" applyAlignment="1" applyProtection="1">
      <alignment horizontal="center" vertical="center"/>
      <protection locked="0"/>
    </xf>
    <xf numFmtId="0" fontId="20" fillId="40" borderId="30" xfId="0" applyFont="1" applyFill="1" applyBorder="1" applyAlignment="1" applyProtection="1">
      <alignment horizontal="center" vertical="center"/>
      <protection locked="0"/>
    </xf>
    <xf numFmtId="0" fontId="20" fillId="40" borderId="29" xfId="0" applyFont="1" applyFill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20" fillId="40" borderId="10" xfId="0" applyFont="1" applyFill="1" applyBorder="1" applyAlignment="1" applyProtection="1">
      <alignment horizontal="center" vertical="center"/>
      <protection locked="0"/>
    </xf>
    <xf numFmtId="0" fontId="20" fillId="40" borderId="59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25" borderId="10" xfId="0" applyFont="1" applyFill="1" applyBorder="1" applyAlignment="1">
      <alignment horizontal="center" vertical="center"/>
    </xf>
    <xf numFmtId="0" fontId="6" fillId="40" borderId="10" xfId="0" applyFont="1" applyFill="1" applyBorder="1" applyAlignment="1">
      <alignment/>
    </xf>
    <xf numFmtId="0" fontId="6" fillId="40" borderId="10" xfId="0" applyFont="1" applyFill="1" applyBorder="1" applyAlignment="1">
      <alignment horizontal="center" vertical="center"/>
    </xf>
    <xf numFmtId="0" fontId="5" fillId="40" borderId="10" xfId="0" applyFont="1" applyFill="1" applyBorder="1" applyAlignment="1">
      <alignment/>
    </xf>
    <xf numFmtId="0" fontId="5" fillId="40" borderId="10" xfId="0" applyFont="1" applyFill="1" applyBorder="1" applyAlignment="1">
      <alignment horizontal="center" vertical="center"/>
    </xf>
    <xf numFmtId="0" fontId="5" fillId="40" borderId="10" xfId="0" applyFont="1" applyFill="1" applyBorder="1" applyAlignment="1">
      <alignment vertical="center"/>
    </xf>
    <xf numFmtId="0" fontId="5" fillId="40" borderId="10" xfId="0" applyFont="1" applyFill="1" applyBorder="1" applyAlignment="1">
      <alignment horizontal="left" vertical="center"/>
    </xf>
    <xf numFmtId="0" fontId="8" fillId="40" borderId="10" xfId="0" applyFont="1" applyFill="1" applyBorder="1" applyAlignment="1">
      <alignment horizontal="center" vertical="center"/>
    </xf>
    <xf numFmtId="0" fontId="5" fillId="40" borderId="28" xfId="0" applyFont="1" applyFill="1" applyBorder="1" applyAlignment="1" applyProtection="1">
      <alignment horizontal="left" vertical="center"/>
      <protection locked="0"/>
    </xf>
    <xf numFmtId="0" fontId="6" fillId="40" borderId="10" xfId="0" applyFont="1" applyFill="1" applyBorder="1" applyAlignment="1">
      <alignment horizontal="right"/>
    </xf>
    <xf numFmtId="0" fontId="10" fillId="0" borderId="0" xfId="0" applyFont="1" applyAlignment="1">
      <alignment/>
    </xf>
    <xf numFmtId="0" fontId="5" fillId="25" borderId="10" xfId="0" applyFont="1" applyFill="1" applyBorder="1" applyAlignment="1" applyProtection="1">
      <alignment horizontal="center" vertical="center"/>
      <protection locked="0"/>
    </xf>
    <xf numFmtId="0" fontId="5" fillId="44" borderId="0" xfId="0" applyFont="1" applyFill="1" applyAlignment="1" applyProtection="1">
      <alignment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5" fillId="0" borderId="54" xfId="0" applyFont="1" applyFill="1" applyBorder="1" applyAlignment="1" applyProtection="1">
      <alignment vertical="center"/>
      <protection locked="0"/>
    </xf>
    <xf numFmtId="0" fontId="5" fillId="0" borderId="54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 applyProtection="1">
      <alignment vertical="center"/>
      <protection locked="0"/>
    </xf>
    <xf numFmtId="0" fontId="5" fillId="0" borderId="54" xfId="0" applyFont="1" applyFill="1" applyBorder="1" applyAlignment="1" applyProtection="1">
      <alignment vertical="center"/>
      <protection locked="0"/>
    </xf>
    <xf numFmtId="0" fontId="5" fillId="0" borderId="22" xfId="0" applyFont="1" applyFill="1" applyBorder="1" applyAlignment="1" applyProtection="1">
      <alignment vertical="center"/>
      <protection locked="0"/>
    </xf>
    <xf numFmtId="0" fontId="5" fillId="0" borderId="24" xfId="0" applyFont="1" applyFill="1" applyBorder="1" applyAlignment="1" applyProtection="1">
      <alignment vertical="center"/>
      <protection locked="0"/>
    </xf>
    <xf numFmtId="0" fontId="5" fillId="0" borderId="65" xfId="0" applyFont="1" applyFill="1" applyBorder="1" applyAlignment="1" applyProtection="1">
      <alignment vertical="center"/>
      <protection locked="0"/>
    </xf>
    <xf numFmtId="0" fontId="5" fillId="0" borderId="66" xfId="0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left" vertical="center"/>
      <protection locked="0"/>
    </xf>
    <xf numFmtId="0" fontId="5" fillId="40" borderId="61" xfId="0" applyFont="1" applyFill="1" applyBorder="1" applyAlignment="1" applyProtection="1">
      <alignment horizontal="left" vertical="center"/>
      <protection locked="0"/>
    </xf>
    <xf numFmtId="0" fontId="5" fillId="40" borderId="37" xfId="0" applyFont="1" applyFill="1" applyBorder="1" applyAlignment="1" applyProtection="1">
      <alignment vertical="center"/>
      <protection locked="0"/>
    </xf>
    <xf numFmtId="0" fontId="5" fillId="40" borderId="67" xfId="0" applyFont="1" applyFill="1" applyBorder="1" applyAlignment="1" applyProtection="1">
      <alignment horizontal="left" vertical="center"/>
      <protection locked="0"/>
    </xf>
    <xf numFmtId="0" fontId="6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12" fillId="0" borderId="0" xfId="0" applyFont="1" applyAlignment="1" applyProtection="1">
      <alignment horizontal="right" vertical="center"/>
      <protection locked="0"/>
    </xf>
    <xf numFmtId="164" fontId="4" fillId="0" borderId="0" xfId="0" applyNumberFormat="1" applyFont="1" applyAlignment="1" applyProtection="1">
      <alignment vertical="center"/>
      <protection locked="0"/>
    </xf>
    <xf numFmtId="0" fontId="5" fillId="40" borderId="54" xfId="0" applyFont="1" applyFill="1" applyBorder="1" applyAlignment="1" applyProtection="1">
      <alignment vertical="center"/>
      <protection locked="0"/>
    </xf>
    <xf numFmtId="0" fontId="5" fillId="40" borderId="32" xfId="0" applyFont="1" applyFill="1" applyBorder="1" applyAlignment="1" applyProtection="1">
      <alignment horizontal="center" vertical="center"/>
      <protection locked="0"/>
    </xf>
    <xf numFmtId="0" fontId="5" fillId="40" borderId="10" xfId="0" applyFont="1" applyFill="1" applyBorder="1" applyAlignment="1" applyProtection="1">
      <alignment horizontal="center" vertical="center"/>
      <protection locked="0"/>
    </xf>
    <xf numFmtId="0" fontId="5" fillId="40" borderId="29" xfId="0" applyFont="1" applyFill="1" applyBorder="1" applyAlignment="1" applyProtection="1">
      <alignment horizontal="center" vertical="center"/>
      <protection locked="0"/>
    </xf>
    <xf numFmtId="0" fontId="27" fillId="0" borderId="20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5" fillId="0" borderId="69" xfId="0" applyFont="1" applyFill="1" applyBorder="1" applyAlignment="1" applyProtection="1">
      <alignment horizontal="center" vertical="center"/>
      <protection locked="0"/>
    </xf>
    <xf numFmtId="0" fontId="14" fillId="0" borderId="55" xfId="0" applyFont="1" applyBorder="1" applyAlignment="1">
      <alignment horizontal="left" vertical="center"/>
    </xf>
    <xf numFmtId="0" fontId="5" fillId="0" borderId="70" xfId="0" applyFont="1" applyBorder="1" applyAlignment="1">
      <alignment horizontal="left" vertical="center"/>
    </xf>
    <xf numFmtId="0" fontId="5" fillId="40" borderId="71" xfId="0" applyFont="1" applyFill="1" applyBorder="1" applyAlignment="1" applyProtection="1">
      <alignment horizontal="center" vertical="center"/>
      <protection locked="0"/>
    </xf>
    <xf numFmtId="0" fontId="5" fillId="40" borderId="55" xfId="0" applyFont="1" applyFill="1" applyBorder="1" applyAlignment="1" applyProtection="1">
      <alignment horizontal="center" vertical="center"/>
      <protection locked="0"/>
    </xf>
    <xf numFmtId="0" fontId="5" fillId="0" borderId="59" xfId="0" applyFont="1" applyFill="1" applyBorder="1" applyAlignment="1" applyProtection="1">
      <alignment horizontal="center" vertical="center"/>
      <protection locked="0"/>
    </xf>
    <xf numFmtId="0" fontId="5" fillId="40" borderId="10" xfId="0" applyFont="1" applyFill="1" applyBorder="1" applyAlignment="1">
      <alignment/>
    </xf>
    <xf numFmtId="0" fontId="6" fillId="40" borderId="10" xfId="0" applyFont="1" applyFill="1" applyBorder="1" applyAlignment="1">
      <alignment horizontal="left"/>
    </xf>
    <xf numFmtId="0" fontId="5" fillId="40" borderId="0" xfId="0" applyFont="1" applyFill="1" applyAlignment="1" applyProtection="1">
      <alignment vertical="center"/>
      <protection locked="0"/>
    </xf>
    <xf numFmtId="0" fontId="4" fillId="40" borderId="28" xfId="0" applyFont="1" applyFill="1" applyBorder="1" applyAlignment="1" applyProtection="1">
      <alignment vertical="center"/>
      <protection locked="0"/>
    </xf>
    <xf numFmtId="0" fontId="5" fillId="40" borderId="22" xfId="0" applyFont="1" applyFill="1" applyBorder="1" applyAlignment="1" applyProtection="1">
      <alignment horizontal="left" vertical="center"/>
      <protection locked="0"/>
    </xf>
    <xf numFmtId="0" fontId="4" fillId="40" borderId="28" xfId="0" applyFont="1" applyFill="1" applyBorder="1" applyAlignment="1" applyProtection="1">
      <alignment horizontal="left" vertical="center"/>
      <protection locked="0"/>
    </xf>
    <xf numFmtId="0" fontId="9" fillId="40" borderId="28" xfId="0" applyFont="1" applyFill="1" applyBorder="1" applyAlignment="1" applyProtection="1">
      <alignment horizontal="left" vertical="center"/>
      <protection locked="0"/>
    </xf>
    <xf numFmtId="0" fontId="21" fillId="40" borderId="28" xfId="0" applyFont="1" applyFill="1" applyBorder="1" applyAlignment="1" applyProtection="1">
      <alignment horizontal="left" vertical="center"/>
      <protection locked="0"/>
    </xf>
    <xf numFmtId="0" fontId="4" fillId="40" borderId="22" xfId="0" applyFont="1" applyFill="1" applyBorder="1" applyAlignment="1" applyProtection="1">
      <alignment horizontal="left" vertical="center"/>
      <protection locked="0"/>
    </xf>
    <xf numFmtId="0" fontId="4" fillId="40" borderId="0" xfId="0" applyFont="1" applyFill="1" applyAlignment="1">
      <alignment/>
    </xf>
    <xf numFmtId="0" fontId="5" fillId="40" borderId="10" xfId="0" applyFont="1" applyFill="1" applyBorder="1" applyAlignment="1">
      <alignment horizontal="center" vertical="center"/>
    </xf>
    <xf numFmtId="0" fontId="6" fillId="40" borderId="0" xfId="0" applyFont="1" applyFill="1" applyAlignment="1">
      <alignment horizontal="center"/>
    </xf>
    <xf numFmtId="0" fontId="4" fillId="4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40" borderId="10" xfId="0" applyFont="1" applyFill="1" applyBorder="1" applyAlignment="1" applyProtection="1">
      <alignment vertical="center"/>
      <protection locked="0"/>
    </xf>
    <xf numFmtId="0" fontId="28" fillId="0" borderId="55" xfId="0" applyFont="1" applyBorder="1" applyAlignment="1">
      <alignment horizontal="left" vertical="center"/>
    </xf>
    <xf numFmtId="0" fontId="10" fillId="42" borderId="72" xfId="0" applyFont="1" applyFill="1" applyBorder="1" applyAlignment="1" applyProtection="1">
      <alignment horizontal="right" vertical="center"/>
      <protection locked="0"/>
    </xf>
    <xf numFmtId="0" fontId="10" fillId="42" borderId="73" xfId="0" applyFont="1" applyFill="1" applyBorder="1" applyAlignment="1" applyProtection="1">
      <alignment horizontal="right" vertical="center"/>
      <protection locked="0"/>
    </xf>
    <xf numFmtId="0" fontId="10" fillId="42" borderId="14" xfId="0" applyFont="1" applyFill="1" applyBorder="1" applyAlignment="1" applyProtection="1">
      <alignment horizontal="right" vertical="center"/>
      <protection locked="0"/>
    </xf>
    <xf numFmtId="0" fontId="10" fillId="42" borderId="74" xfId="0" applyFont="1" applyFill="1" applyBorder="1" applyAlignment="1" applyProtection="1">
      <alignment horizontal="right" vertical="center"/>
      <protection locked="0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68" xfId="0" applyFont="1" applyBorder="1" applyAlignment="1" applyProtection="1">
      <alignment horizontal="center" vertical="center"/>
      <protection locked="0"/>
    </xf>
    <xf numFmtId="0" fontId="4" fillId="0" borderId="75" xfId="0" applyFont="1" applyBorder="1" applyAlignment="1" applyProtection="1">
      <alignment horizontal="center" vertical="center" textRotation="90" wrapText="1"/>
      <protection locked="0"/>
    </xf>
    <xf numFmtId="0" fontId="4" fillId="0" borderId="76" xfId="0" applyFont="1" applyBorder="1" applyAlignment="1" applyProtection="1">
      <alignment horizontal="center" vertical="center" textRotation="90" wrapText="1"/>
      <protection locked="0"/>
    </xf>
    <xf numFmtId="0" fontId="4" fillId="0" borderId="77" xfId="0" applyFont="1" applyBorder="1" applyAlignment="1" applyProtection="1">
      <alignment horizontal="center" vertical="center" textRotation="90" wrapText="1"/>
      <protection locked="0"/>
    </xf>
    <xf numFmtId="0" fontId="10" fillId="0" borderId="58" xfId="0" applyFont="1" applyBorder="1" applyAlignment="1" applyProtection="1">
      <alignment horizontal="center" vertical="center"/>
      <protection locked="0"/>
    </xf>
    <xf numFmtId="0" fontId="10" fillId="0" borderId="61" xfId="0" applyFont="1" applyBorder="1" applyAlignment="1" applyProtection="1">
      <alignment horizontal="center" vertical="center"/>
      <protection locked="0"/>
    </xf>
    <xf numFmtId="0" fontId="10" fillId="0" borderId="78" xfId="0" applyFont="1" applyBorder="1" applyAlignment="1" applyProtection="1">
      <alignment horizontal="center" vertical="center"/>
      <protection locked="0"/>
    </xf>
    <xf numFmtId="0" fontId="4" fillId="0" borderId="58" xfId="0" applyFont="1" applyBorder="1" applyAlignment="1" applyProtection="1">
      <alignment horizontal="center" vertical="center"/>
      <protection locked="0"/>
    </xf>
    <xf numFmtId="0" fontId="4" fillId="0" borderId="61" xfId="0" applyFont="1" applyBorder="1" applyAlignment="1" applyProtection="1">
      <alignment horizontal="center" vertical="center"/>
      <protection locked="0"/>
    </xf>
    <xf numFmtId="0" fontId="4" fillId="0" borderId="78" xfId="0" applyFont="1" applyBorder="1" applyAlignment="1" applyProtection="1">
      <alignment horizontal="center" vertical="center"/>
      <protection locked="0"/>
    </xf>
    <xf numFmtId="0" fontId="10" fillId="0" borderId="79" xfId="0" applyFont="1" applyBorder="1" applyAlignment="1" applyProtection="1">
      <alignment horizontal="center" vertical="center"/>
      <protection locked="0"/>
    </xf>
    <xf numFmtId="0" fontId="4" fillId="0" borderId="59" xfId="0" applyFont="1" applyBorder="1" applyAlignment="1" applyProtection="1">
      <alignment horizontal="center" vertical="center" wrapText="1"/>
      <protection locked="0"/>
    </xf>
    <xf numFmtId="0" fontId="4" fillId="0" borderId="80" xfId="0" applyFont="1" applyBorder="1" applyAlignment="1" applyProtection="1">
      <alignment horizontal="center" vertical="center" wrapText="1"/>
      <protection locked="0"/>
    </xf>
    <xf numFmtId="0" fontId="4" fillId="42" borderId="81" xfId="0" applyFont="1" applyFill="1" applyBorder="1" applyAlignment="1" applyProtection="1">
      <alignment horizontal="center" vertical="center"/>
      <protection locked="0"/>
    </xf>
    <xf numFmtId="0" fontId="4" fillId="42" borderId="82" xfId="0" applyFont="1" applyFill="1" applyBorder="1" applyAlignment="1" applyProtection="1">
      <alignment horizontal="center" vertical="center"/>
      <protection locked="0"/>
    </xf>
    <xf numFmtId="0" fontId="4" fillId="42" borderId="83" xfId="0" applyFont="1" applyFill="1" applyBorder="1" applyAlignment="1" applyProtection="1">
      <alignment horizontal="center" vertical="center"/>
      <protection locked="0"/>
    </xf>
    <xf numFmtId="0" fontId="4" fillId="0" borderId="60" xfId="0" applyFont="1" applyBorder="1" applyAlignment="1" applyProtection="1">
      <alignment horizontal="center" vertical="center" wrapText="1"/>
      <protection locked="0"/>
    </xf>
    <xf numFmtId="0" fontId="4" fillId="0" borderId="84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69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10" fillId="0" borderId="53" xfId="0" applyFont="1" applyBorder="1" applyAlignment="1" applyProtection="1">
      <alignment horizontal="center" vertical="center"/>
      <protection locked="0"/>
    </xf>
    <xf numFmtId="0" fontId="10" fillId="0" borderId="85" xfId="0" applyFont="1" applyBorder="1" applyAlignment="1" applyProtection="1">
      <alignment horizontal="center" vertical="center"/>
      <protection locked="0"/>
    </xf>
    <xf numFmtId="0" fontId="10" fillId="0" borderId="86" xfId="0" applyFont="1" applyBorder="1" applyAlignment="1" applyProtection="1">
      <alignment horizontal="center" vertical="center"/>
      <protection locked="0"/>
    </xf>
    <xf numFmtId="0" fontId="4" fillId="0" borderId="53" xfId="0" applyFont="1" applyBorder="1" applyAlignment="1" applyProtection="1">
      <alignment horizontal="center" vertical="center"/>
      <protection locked="0"/>
    </xf>
    <xf numFmtId="0" fontId="4" fillId="0" borderId="85" xfId="0" applyFont="1" applyBorder="1" applyAlignment="1" applyProtection="1">
      <alignment horizontal="center" vertical="center"/>
      <protection locked="0"/>
    </xf>
    <xf numFmtId="0" fontId="4" fillId="0" borderId="86" xfId="0" applyFont="1" applyBorder="1" applyAlignment="1" applyProtection="1">
      <alignment horizontal="center" vertical="center"/>
      <protection locked="0"/>
    </xf>
    <xf numFmtId="0" fontId="4" fillId="0" borderId="64" xfId="0" applyFont="1" applyBorder="1" applyAlignment="1" applyProtection="1">
      <alignment horizontal="center" vertical="center"/>
      <protection locked="0"/>
    </xf>
    <xf numFmtId="0" fontId="4" fillId="0" borderId="77" xfId="0" applyFont="1" applyBorder="1" applyAlignment="1" applyProtection="1">
      <alignment horizontal="center" vertical="center"/>
      <protection locked="0"/>
    </xf>
    <xf numFmtId="0" fontId="4" fillId="0" borderId="60" xfId="0" applyFont="1" applyBorder="1" applyAlignment="1" applyProtection="1">
      <alignment horizontal="center" vertical="center"/>
      <protection locked="0"/>
    </xf>
    <xf numFmtId="0" fontId="4" fillId="0" borderId="84" xfId="0" applyFont="1" applyBorder="1" applyAlignment="1" applyProtection="1">
      <alignment horizontal="center" vertical="center"/>
      <protection locked="0"/>
    </xf>
    <xf numFmtId="0" fontId="4" fillId="0" borderId="81" xfId="0" applyFont="1" applyBorder="1" applyAlignment="1" applyProtection="1">
      <alignment horizontal="center" vertical="center"/>
      <protection locked="0"/>
    </xf>
    <xf numFmtId="0" fontId="4" fillId="0" borderId="82" xfId="0" applyFont="1" applyBorder="1" applyAlignment="1" applyProtection="1">
      <alignment horizontal="center" vertical="center"/>
      <protection locked="0"/>
    </xf>
    <xf numFmtId="0" fontId="4" fillId="0" borderId="83" xfId="0" applyFont="1" applyBorder="1" applyAlignment="1" applyProtection="1">
      <alignment horizontal="center" vertical="center"/>
      <protection locked="0"/>
    </xf>
    <xf numFmtId="0" fontId="10" fillId="0" borderId="45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4" fillId="0" borderId="55" xfId="0" applyFont="1" applyBorder="1" applyAlignment="1" applyProtection="1">
      <alignment horizontal="center" vertical="center"/>
      <protection locked="0"/>
    </xf>
    <xf numFmtId="0" fontId="4" fillId="0" borderId="87" xfId="0" applyFont="1" applyBorder="1" applyAlignment="1" applyProtection="1">
      <alignment horizontal="center" vertical="center"/>
      <protection locked="0"/>
    </xf>
    <xf numFmtId="0" fontId="4" fillId="0" borderId="88" xfId="0" applyFont="1" applyBorder="1" applyAlignment="1" applyProtection="1">
      <alignment horizontal="center" vertical="center"/>
      <protection locked="0"/>
    </xf>
    <xf numFmtId="164" fontId="11" fillId="0" borderId="89" xfId="0" applyNumberFormat="1" applyFont="1" applyBorder="1" applyAlignment="1" applyProtection="1">
      <alignment horizontal="center" vertical="center"/>
      <protection locked="0"/>
    </xf>
    <xf numFmtId="0" fontId="11" fillId="0" borderId="84" xfId="0" applyFont="1" applyBorder="1" applyAlignment="1" applyProtection="1">
      <alignment horizontal="center" vertical="center"/>
      <protection locked="0"/>
    </xf>
    <xf numFmtId="164" fontId="11" fillId="0" borderId="75" xfId="0" applyNumberFormat="1" applyFont="1" applyBorder="1" applyAlignment="1" applyProtection="1">
      <alignment horizontal="center" vertical="center"/>
      <protection locked="0"/>
    </xf>
    <xf numFmtId="0" fontId="11" fillId="0" borderId="77" xfId="0" applyFont="1" applyBorder="1" applyAlignment="1" applyProtection="1">
      <alignment horizontal="center" vertical="center"/>
      <protection locked="0"/>
    </xf>
    <xf numFmtId="0" fontId="10" fillId="0" borderId="46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68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90" xfId="0" applyFont="1" applyBorder="1" applyAlignment="1" applyProtection="1">
      <alignment horizontal="center" vertical="center" wrapText="1"/>
      <protection locked="0"/>
    </xf>
    <xf numFmtId="0" fontId="4" fillId="0" borderId="91" xfId="0" applyFont="1" applyBorder="1" applyAlignment="1" applyProtection="1">
      <alignment horizontal="center" vertical="center" wrapText="1"/>
      <protection locked="0"/>
    </xf>
    <xf numFmtId="0" fontId="4" fillId="0" borderId="92" xfId="0" applyFont="1" applyBorder="1" applyAlignment="1" applyProtection="1">
      <alignment horizontal="center" vertical="center" wrapText="1"/>
      <protection locked="0"/>
    </xf>
    <xf numFmtId="164" fontId="11" fillId="0" borderId="93" xfId="0" applyNumberFormat="1" applyFont="1" applyBorder="1" applyAlignment="1" applyProtection="1">
      <alignment horizontal="center" vertical="center"/>
      <protection locked="0"/>
    </xf>
    <xf numFmtId="0" fontId="11" fillId="0" borderId="94" xfId="0" applyFont="1" applyBorder="1" applyAlignment="1" applyProtection="1">
      <alignment horizontal="center" vertical="center"/>
      <protection locked="0"/>
    </xf>
    <xf numFmtId="0" fontId="6" fillId="0" borderId="95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96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97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98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99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100" xfId="0" applyFont="1" applyBorder="1" applyAlignment="1" applyProtection="1">
      <alignment horizontal="center" vertical="center"/>
      <protection locked="0"/>
    </xf>
    <xf numFmtId="0" fontId="4" fillId="0" borderId="97" xfId="0" applyFont="1" applyBorder="1" applyAlignment="1" applyProtection="1">
      <alignment horizontal="center" vertical="center"/>
      <protection locked="0"/>
    </xf>
    <xf numFmtId="0" fontId="4" fillId="0" borderId="98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164" fontId="11" fillId="0" borderId="101" xfId="0" applyNumberFormat="1" applyFont="1" applyBorder="1" applyAlignment="1" applyProtection="1">
      <alignment horizontal="center" vertical="center"/>
      <protection locked="0"/>
    </xf>
    <xf numFmtId="0" fontId="11" fillId="0" borderId="102" xfId="0" applyFont="1" applyBorder="1" applyAlignment="1" applyProtection="1">
      <alignment horizontal="center" vertical="center"/>
      <protection locked="0"/>
    </xf>
    <xf numFmtId="0" fontId="11" fillId="42" borderId="103" xfId="0" applyFont="1" applyFill="1" applyBorder="1" applyAlignment="1" applyProtection="1">
      <alignment horizontal="center" vertical="center"/>
      <protection locked="0"/>
    </xf>
    <xf numFmtId="0" fontId="9" fillId="0" borderId="80" xfId="0" applyFont="1" applyBorder="1" applyAlignment="1" applyProtection="1">
      <alignment horizontal="center" vertical="center"/>
      <protection locked="0"/>
    </xf>
    <xf numFmtId="0" fontId="11" fillId="42" borderId="80" xfId="0" applyFont="1" applyFill="1" applyBorder="1" applyAlignment="1" applyProtection="1">
      <alignment horizontal="center" vertical="center"/>
      <protection locked="0"/>
    </xf>
    <xf numFmtId="0" fontId="11" fillId="42" borderId="104" xfId="0" applyFont="1" applyFill="1" applyBorder="1" applyAlignment="1" applyProtection="1">
      <alignment horizontal="center" vertical="center"/>
      <protection locked="0"/>
    </xf>
    <xf numFmtId="0" fontId="9" fillId="0" borderId="77" xfId="0" applyFont="1" applyBorder="1" applyAlignment="1" applyProtection="1">
      <alignment horizontal="center" vertical="center"/>
      <protection locked="0"/>
    </xf>
    <xf numFmtId="0" fontId="11" fillId="42" borderId="105" xfId="0" applyFont="1" applyFill="1" applyBorder="1" applyAlignment="1" applyProtection="1">
      <alignment horizontal="center" vertical="center"/>
      <protection locked="0"/>
    </xf>
    <xf numFmtId="0" fontId="9" fillId="0" borderId="84" xfId="0" applyFont="1" applyBorder="1" applyAlignment="1" applyProtection="1">
      <alignment horizontal="center" vertical="center"/>
      <protection locked="0"/>
    </xf>
    <xf numFmtId="0" fontId="11" fillId="42" borderId="106" xfId="0" applyFont="1" applyFill="1" applyBorder="1" applyAlignment="1" applyProtection="1">
      <alignment horizontal="center" vertical="center"/>
      <protection locked="0"/>
    </xf>
    <xf numFmtId="0" fontId="11" fillId="42" borderId="94" xfId="0" applyFont="1" applyFill="1" applyBorder="1" applyAlignment="1" applyProtection="1">
      <alignment horizontal="center" vertical="center"/>
      <protection locked="0"/>
    </xf>
    <xf numFmtId="0" fontId="11" fillId="42" borderId="84" xfId="0" applyFont="1" applyFill="1" applyBorder="1" applyAlignment="1" applyProtection="1">
      <alignment horizontal="center" vertical="center"/>
      <protection locked="0"/>
    </xf>
    <xf numFmtId="0" fontId="6" fillId="41" borderId="18" xfId="0" applyFont="1" applyFill="1" applyBorder="1" applyAlignment="1" applyProtection="1">
      <alignment horizontal="left" vertical="center"/>
      <protection locked="0"/>
    </xf>
    <xf numFmtId="0" fontId="4" fillId="41" borderId="18" xfId="0" applyFont="1" applyFill="1" applyBorder="1" applyAlignment="1" applyProtection="1">
      <alignment horizontal="center" vertical="center"/>
      <protection locked="0"/>
    </xf>
    <xf numFmtId="0" fontId="4" fillId="41" borderId="19" xfId="0" applyFont="1" applyFill="1" applyBorder="1" applyAlignment="1" applyProtection="1">
      <alignment horizontal="center" vertical="center"/>
      <protection locked="0"/>
    </xf>
    <xf numFmtId="0" fontId="4" fillId="0" borderId="60" xfId="0" applyFont="1" applyFill="1" applyBorder="1" applyAlignment="1" applyProtection="1">
      <alignment horizontal="center" vertical="center" wrapText="1"/>
      <protection locked="0"/>
    </xf>
    <xf numFmtId="0" fontId="4" fillId="0" borderId="91" xfId="0" applyFont="1" applyFill="1" applyBorder="1" applyAlignment="1" applyProtection="1">
      <alignment horizontal="center" vertical="center" wrapText="1"/>
      <protection locked="0"/>
    </xf>
    <xf numFmtId="0" fontId="4" fillId="0" borderId="84" xfId="0" applyFont="1" applyFill="1" applyBorder="1" applyAlignment="1" applyProtection="1">
      <alignment horizontal="center" vertical="center" wrapText="1"/>
      <protection locked="0"/>
    </xf>
    <xf numFmtId="0" fontId="4" fillId="0" borderId="76" xfId="0" applyFont="1" applyBorder="1" applyAlignment="1" applyProtection="1">
      <alignment horizontal="center" vertical="center"/>
      <protection locked="0"/>
    </xf>
    <xf numFmtId="0" fontId="4" fillId="0" borderId="101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07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02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95" xfId="0" applyFont="1" applyBorder="1" applyAlignment="1" applyProtection="1">
      <alignment horizontal="center" vertical="center"/>
      <protection locked="0"/>
    </xf>
    <xf numFmtId="0" fontId="4" fillId="0" borderId="50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74" xfId="0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46" xfId="0" applyFont="1" applyBorder="1" applyAlignment="1" applyProtection="1">
      <alignment horizontal="left" vertical="center"/>
      <protection locked="0"/>
    </xf>
    <xf numFmtId="0" fontId="5" fillId="0" borderId="49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08" xfId="0" applyFont="1" applyBorder="1" applyAlignment="1">
      <alignment horizontal="left" vertical="center"/>
    </xf>
    <xf numFmtId="0" fontId="13" fillId="0" borderId="95" xfId="0" applyFont="1" applyBorder="1" applyAlignment="1" applyProtection="1">
      <alignment horizontal="center" vertical="center"/>
      <protection locked="0"/>
    </xf>
    <xf numFmtId="0" fontId="13" fillId="0" borderId="17" xfId="0" applyFont="1" applyBorder="1" applyAlignment="1" applyProtection="1">
      <alignment horizontal="center" vertical="center"/>
      <protection locked="0"/>
    </xf>
    <xf numFmtId="0" fontId="13" fillId="0" borderId="50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6" fillId="0" borderId="49" xfId="0" applyFont="1" applyBorder="1" applyAlignment="1" applyProtection="1">
      <alignment horizontal="center" vertical="center"/>
      <protection locked="0"/>
    </xf>
    <xf numFmtId="0" fontId="6" fillId="0" borderId="5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164" fontId="11" fillId="0" borderId="109" xfId="0" applyNumberFormat="1" applyFont="1" applyBorder="1" applyAlignment="1" applyProtection="1">
      <alignment horizontal="center" vertical="center"/>
      <protection locked="0"/>
    </xf>
    <xf numFmtId="0" fontId="11" fillId="0" borderId="80" xfId="0" applyFont="1" applyBorder="1" applyAlignment="1" applyProtection="1">
      <alignment horizontal="center" vertical="center"/>
      <protection locked="0"/>
    </xf>
    <xf numFmtId="0" fontId="10" fillId="0" borderId="110" xfId="0" applyFont="1" applyBorder="1" applyAlignment="1" applyProtection="1">
      <alignment horizontal="center" vertical="center"/>
      <protection locked="0"/>
    </xf>
    <xf numFmtId="0" fontId="10" fillId="0" borderId="87" xfId="0" applyFont="1" applyBorder="1" applyAlignment="1" applyProtection="1">
      <alignment horizontal="center" vertical="center"/>
      <protection locked="0"/>
    </xf>
    <xf numFmtId="0" fontId="10" fillId="0" borderId="88" xfId="0" applyFont="1" applyBorder="1" applyAlignment="1" applyProtection="1">
      <alignment horizontal="center" vertical="center"/>
      <protection locked="0"/>
    </xf>
    <xf numFmtId="0" fontId="5" fillId="41" borderId="18" xfId="0" applyFont="1" applyFill="1" applyBorder="1" applyAlignment="1" applyProtection="1">
      <alignment horizontal="center" vertical="center"/>
      <protection locked="0"/>
    </xf>
    <xf numFmtId="0" fontId="5" fillId="41" borderId="19" xfId="0" applyFont="1" applyFill="1" applyBorder="1" applyAlignment="1" applyProtection="1">
      <alignment horizontal="center" vertical="center"/>
      <protection locked="0"/>
    </xf>
    <xf numFmtId="0" fontId="6" fillId="41" borderId="18" xfId="0" applyFont="1" applyFill="1" applyBorder="1" applyAlignment="1" applyProtection="1">
      <alignment horizontal="center" vertical="center"/>
      <protection locked="0"/>
    </xf>
    <xf numFmtId="0" fontId="6" fillId="41" borderId="19" xfId="0" applyFont="1" applyFill="1" applyBorder="1" applyAlignment="1" applyProtection="1">
      <alignment horizontal="center" vertical="center"/>
      <protection locked="0"/>
    </xf>
    <xf numFmtId="0" fontId="5" fillId="0" borderId="49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108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68" xfId="0" applyFont="1" applyBorder="1" applyAlignment="1">
      <alignment horizontal="left" vertical="center"/>
    </xf>
    <xf numFmtId="0" fontId="11" fillId="0" borderId="75" xfId="0" applyFont="1" applyBorder="1" applyAlignment="1" applyProtection="1">
      <alignment horizontal="center" vertical="center"/>
      <protection locked="0"/>
    </xf>
    <xf numFmtId="0" fontId="11" fillId="0" borderId="93" xfId="0" applyFont="1" applyBorder="1" applyAlignment="1" applyProtection="1">
      <alignment horizontal="center" vertical="center"/>
      <protection locked="0"/>
    </xf>
    <xf numFmtId="0" fontId="5" fillId="41" borderId="111" xfId="0" applyFont="1" applyFill="1" applyBorder="1" applyAlignment="1" applyProtection="1">
      <alignment horizontal="left" vertical="center"/>
      <protection locked="0"/>
    </xf>
    <xf numFmtId="0" fontId="5" fillId="41" borderId="112" xfId="0" applyFont="1" applyFill="1" applyBorder="1" applyAlignment="1" applyProtection="1">
      <alignment horizontal="left" vertical="center"/>
      <protection locked="0"/>
    </xf>
    <xf numFmtId="0" fontId="5" fillId="41" borderId="18" xfId="0" applyFont="1" applyFill="1" applyBorder="1" applyAlignment="1" applyProtection="1">
      <alignment horizontal="left" vertical="center"/>
      <protection locked="0"/>
    </xf>
    <xf numFmtId="0" fontId="11" fillId="0" borderId="89" xfId="0" applyFont="1" applyBorder="1" applyAlignment="1" applyProtection="1">
      <alignment horizontal="center" vertical="center"/>
      <protection locked="0"/>
    </xf>
    <xf numFmtId="0" fontId="4" fillId="0" borderId="93" xfId="0" applyFont="1" applyBorder="1" applyAlignment="1" applyProtection="1">
      <alignment horizontal="center" vertical="center"/>
      <protection locked="0"/>
    </xf>
    <xf numFmtId="0" fontId="4" fillId="0" borderId="89" xfId="0" applyFont="1" applyBorder="1" applyAlignment="1" applyProtection="1">
      <alignment horizontal="center" vertical="center"/>
      <protection locked="0"/>
    </xf>
    <xf numFmtId="0" fontId="4" fillId="0" borderId="109" xfId="0" applyFont="1" applyBorder="1" applyAlignment="1" applyProtection="1">
      <alignment horizontal="center" vertical="center"/>
      <protection locked="0"/>
    </xf>
    <xf numFmtId="0" fontId="4" fillId="0" borderId="113" xfId="0" applyFont="1" applyBorder="1" applyAlignment="1" applyProtection="1">
      <alignment horizontal="center" vertical="center"/>
      <protection locked="0"/>
    </xf>
    <xf numFmtId="0" fontId="4" fillId="0" borderId="91" xfId="0" applyFont="1" applyBorder="1" applyAlignment="1" applyProtection="1">
      <alignment horizontal="center" vertical="center"/>
      <protection locked="0"/>
    </xf>
    <xf numFmtId="0" fontId="4" fillId="0" borderId="92" xfId="0" applyFont="1" applyBorder="1" applyAlignment="1" applyProtection="1">
      <alignment horizontal="center" vertical="center"/>
      <protection locked="0"/>
    </xf>
    <xf numFmtId="0" fontId="11" fillId="0" borderId="109" xfId="0" applyFont="1" applyBorder="1" applyAlignment="1" applyProtection="1">
      <alignment horizontal="center" vertical="center"/>
      <protection locked="0"/>
    </xf>
    <xf numFmtId="0" fontId="11" fillId="42" borderId="77" xfId="0" applyFont="1" applyFill="1" applyBorder="1" applyAlignment="1" applyProtection="1">
      <alignment horizontal="center" vertical="center"/>
      <protection locked="0"/>
    </xf>
    <xf numFmtId="0" fontId="14" fillId="0" borderId="75" xfId="0" applyFont="1" applyBorder="1" applyAlignment="1" applyProtection="1">
      <alignment horizontal="center" vertical="center" textRotation="90" wrapText="1"/>
      <protection locked="0"/>
    </xf>
    <xf numFmtId="0" fontId="14" fillId="0" borderId="76" xfId="0" applyFont="1" applyBorder="1" applyAlignment="1" applyProtection="1">
      <alignment horizontal="center" vertical="center" textRotation="90" wrapText="1"/>
      <protection locked="0"/>
    </xf>
    <xf numFmtId="0" fontId="14" fillId="0" borderId="77" xfId="0" applyFont="1" applyBorder="1" applyAlignment="1" applyProtection="1">
      <alignment horizontal="center" vertical="center" textRotation="90" wrapText="1"/>
      <protection locked="0"/>
    </xf>
    <xf numFmtId="0" fontId="15" fillId="0" borderId="101" xfId="0" applyFont="1" applyBorder="1" applyAlignment="1" applyProtection="1">
      <alignment horizontal="center" vertical="center"/>
      <protection locked="0"/>
    </xf>
    <xf numFmtId="0" fontId="15" fillId="0" borderId="17" xfId="0" applyFont="1" applyBorder="1" applyAlignment="1" applyProtection="1">
      <alignment horizontal="center" vertical="center"/>
      <protection locked="0"/>
    </xf>
    <xf numFmtId="0" fontId="15" fillId="0" borderId="107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102" xfId="0" applyFont="1" applyBorder="1" applyAlignment="1" applyProtection="1">
      <alignment horizontal="center" vertical="center"/>
      <protection locked="0"/>
    </xf>
    <xf numFmtId="0" fontId="15" fillId="0" borderId="14" xfId="0" applyFont="1" applyBorder="1" applyAlignment="1" applyProtection="1">
      <alignment horizontal="center" vertical="center"/>
      <protection locked="0"/>
    </xf>
    <xf numFmtId="0" fontId="4" fillId="0" borderId="63" xfId="0" applyFont="1" applyBorder="1" applyAlignment="1" applyProtection="1">
      <alignment horizontal="center" vertical="center"/>
      <protection locked="0"/>
    </xf>
    <xf numFmtId="164" fontId="11" fillId="0" borderId="96" xfId="0" applyNumberFormat="1" applyFont="1" applyBorder="1" applyAlignment="1" applyProtection="1">
      <alignment horizontal="center" vertical="center"/>
      <protection locked="0"/>
    </xf>
    <xf numFmtId="0" fontId="4" fillId="0" borderId="80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>
      <alignment horizontal="left" vertical="center"/>
    </xf>
    <xf numFmtId="0" fontId="5" fillId="0" borderId="54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40" borderId="10" xfId="0" applyFont="1" applyFill="1" applyBorder="1" applyAlignment="1">
      <alignment horizontal="center" vertical="center"/>
    </xf>
  </cellXfs>
  <cellStyles count="71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eutralny" xfId="71"/>
    <cellStyle name="Normalny 2" xfId="72"/>
    <cellStyle name="Obliczenia" xfId="73"/>
    <cellStyle name="Followed Hyperlink" xfId="74"/>
    <cellStyle name="Percent" xfId="75"/>
    <cellStyle name="Suma" xfId="76"/>
    <cellStyle name="Tekst objaśnienia" xfId="77"/>
    <cellStyle name="Tekst ostrzeżenia" xfId="78"/>
    <cellStyle name="Tytuł" xfId="79"/>
    <cellStyle name="Uwaga" xfId="80"/>
    <cellStyle name="Currency" xfId="81"/>
    <cellStyle name="Currency [0]" xfId="82"/>
    <cellStyle name="Złe" xfId="83"/>
    <cellStyle name="Zły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3</xdr:row>
      <xdr:rowOff>171450</xdr:rowOff>
    </xdr:from>
    <xdr:to>
      <xdr:col>1</xdr:col>
      <xdr:colOff>495300</xdr:colOff>
      <xdr:row>5</xdr:row>
      <xdr:rowOff>47625</xdr:rowOff>
    </xdr:to>
    <xdr:pic>
      <xdr:nvPicPr>
        <xdr:cNvPr id="1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857250"/>
          <a:ext cx="495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</xdr:colOff>
      <xdr:row>45</xdr:row>
      <xdr:rowOff>171450</xdr:rowOff>
    </xdr:from>
    <xdr:to>
      <xdr:col>1</xdr:col>
      <xdr:colOff>495300</xdr:colOff>
      <xdr:row>47</xdr:row>
      <xdr:rowOff>47625</xdr:rowOff>
    </xdr:to>
    <xdr:pic>
      <xdr:nvPicPr>
        <xdr:cNvPr id="2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0458450"/>
          <a:ext cx="495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97</xdr:row>
      <xdr:rowOff>219075</xdr:rowOff>
    </xdr:from>
    <xdr:to>
      <xdr:col>1</xdr:col>
      <xdr:colOff>371475</xdr:colOff>
      <xdr:row>99</xdr:row>
      <xdr:rowOff>95250</xdr:rowOff>
    </xdr:to>
    <xdr:pic>
      <xdr:nvPicPr>
        <xdr:cNvPr id="3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2393275"/>
          <a:ext cx="5048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</xdr:colOff>
      <xdr:row>154</xdr:row>
      <xdr:rowOff>171450</xdr:rowOff>
    </xdr:from>
    <xdr:to>
      <xdr:col>1</xdr:col>
      <xdr:colOff>495300</xdr:colOff>
      <xdr:row>156</xdr:row>
      <xdr:rowOff>47625</xdr:rowOff>
    </xdr:to>
    <xdr:pic>
      <xdr:nvPicPr>
        <xdr:cNvPr id="4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35375850"/>
          <a:ext cx="495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</xdr:colOff>
      <xdr:row>205</xdr:row>
      <xdr:rowOff>171450</xdr:rowOff>
    </xdr:from>
    <xdr:to>
      <xdr:col>1</xdr:col>
      <xdr:colOff>495300</xdr:colOff>
      <xdr:row>207</xdr:row>
      <xdr:rowOff>47625</xdr:rowOff>
    </xdr:to>
    <xdr:pic>
      <xdr:nvPicPr>
        <xdr:cNvPr id="5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7034450"/>
          <a:ext cx="495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255</xdr:row>
      <xdr:rowOff>219075</xdr:rowOff>
    </xdr:from>
    <xdr:to>
      <xdr:col>1</xdr:col>
      <xdr:colOff>371475</xdr:colOff>
      <xdr:row>257</xdr:row>
      <xdr:rowOff>95250</xdr:rowOff>
    </xdr:to>
    <xdr:pic>
      <xdr:nvPicPr>
        <xdr:cNvPr id="6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8512075"/>
          <a:ext cx="5048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301</xdr:row>
      <xdr:rowOff>219075</xdr:rowOff>
    </xdr:from>
    <xdr:to>
      <xdr:col>1</xdr:col>
      <xdr:colOff>371475</xdr:colOff>
      <xdr:row>303</xdr:row>
      <xdr:rowOff>95250</xdr:rowOff>
    </xdr:to>
    <xdr:pic>
      <xdr:nvPicPr>
        <xdr:cNvPr id="7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69027675"/>
          <a:ext cx="5048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142875</xdr:rowOff>
    </xdr:from>
    <xdr:to>
      <xdr:col>0</xdr:col>
      <xdr:colOff>323850</xdr:colOff>
      <xdr:row>1</xdr:row>
      <xdr:rowOff>85725</xdr:rowOff>
    </xdr:to>
    <xdr:pic>
      <xdr:nvPicPr>
        <xdr:cNvPr id="1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4287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V349"/>
  <sheetViews>
    <sheetView tabSelected="1" view="pageBreakPreview" zoomScale="75" zoomScaleNormal="70" zoomScaleSheetLayoutView="75" zoomScalePageLayoutView="0" workbookViewId="0" topLeftCell="A1">
      <selection activeCell="G318" sqref="G318"/>
    </sheetView>
  </sheetViews>
  <sheetFormatPr defaultColWidth="9.00390625" defaultRowHeight="12.75"/>
  <cols>
    <col min="1" max="1" width="4.375" style="13" customWidth="1"/>
    <col min="2" max="2" width="9.125" style="13" customWidth="1"/>
    <col min="3" max="3" width="59.375" style="13" customWidth="1"/>
    <col min="4" max="4" width="5.375" style="13" customWidth="1"/>
    <col min="5" max="5" width="5.875" style="13" customWidth="1"/>
    <col min="6" max="6" width="6.375" style="13" customWidth="1"/>
    <col min="7" max="7" width="7.375" style="13" bestFit="1" customWidth="1"/>
    <col min="8" max="8" width="8.125" style="13" customWidth="1"/>
    <col min="9" max="9" width="6.375" style="13" customWidth="1"/>
    <col min="10" max="10" width="7.125" style="13" customWidth="1"/>
    <col min="11" max="11" width="6.875" style="13" customWidth="1"/>
    <col min="12" max="43" width="4.00390625" style="13" customWidth="1"/>
    <col min="44" max="44" width="9.125" style="13" customWidth="1"/>
    <col min="45" max="45" width="9.625" style="13" bestFit="1" customWidth="1"/>
    <col min="46" max="16384" width="9.125" style="13" customWidth="1"/>
  </cols>
  <sheetData>
    <row r="1" ht="18" customHeight="1">
      <c r="AQ1" s="232" t="s">
        <v>77</v>
      </c>
    </row>
    <row r="2" ht="18" customHeight="1" thickBot="1"/>
    <row r="3" spans="1:43" ht="18" customHeight="1">
      <c r="A3" s="408"/>
      <c r="B3" s="409"/>
      <c r="C3" s="410"/>
      <c r="D3" s="389" t="s">
        <v>210</v>
      </c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0"/>
      <c r="W3" s="390"/>
      <c r="X3" s="390"/>
      <c r="Y3" s="390"/>
      <c r="Z3" s="390"/>
      <c r="AA3" s="390"/>
      <c r="AB3" s="390"/>
      <c r="AC3" s="390"/>
      <c r="AD3" s="390"/>
      <c r="AE3" s="391"/>
      <c r="AF3" s="394" t="s">
        <v>0</v>
      </c>
      <c r="AG3" s="335"/>
      <c r="AH3" s="335"/>
      <c r="AI3" s="335"/>
      <c r="AJ3" s="335"/>
      <c r="AK3" s="335"/>
      <c r="AL3" s="335"/>
      <c r="AM3" s="335"/>
      <c r="AN3" s="335"/>
      <c r="AO3" s="335"/>
      <c r="AP3" s="335"/>
      <c r="AQ3" s="395"/>
    </row>
    <row r="4" spans="1:43" ht="18" customHeight="1">
      <c r="A4" s="411"/>
      <c r="B4" s="412"/>
      <c r="C4" s="413"/>
      <c r="D4" s="392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93"/>
      <c r="Q4" s="393"/>
      <c r="R4" s="393"/>
      <c r="S4" s="393"/>
      <c r="T4" s="393"/>
      <c r="U4" s="393"/>
      <c r="V4" s="393"/>
      <c r="W4" s="393"/>
      <c r="X4" s="393"/>
      <c r="Y4" s="393"/>
      <c r="Z4" s="393"/>
      <c r="AA4" s="393"/>
      <c r="AB4" s="393"/>
      <c r="AC4" s="393"/>
      <c r="AD4" s="393"/>
      <c r="AE4" s="393"/>
      <c r="AF4" s="14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6"/>
    </row>
    <row r="5" spans="1:43" ht="18" customHeight="1">
      <c r="A5" s="396" t="s">
        <v>209</v>
      </c>
      <c r="B5" s="273"/>
      <c r="C5" s="274"/>
      <c r="D5" s="17" t="s">
        <v>74</v>
      </c>
      <c r="E5" s="18"/>
      <c r="F5" s="18"/>
      <c r="G5" s="18"/>
      <c r="H5" s="18"/>
      <c r="I5" s="19" t="s">
        <v>182</v>
      </c>
      <c r="J5" s="20"/>
      <c r="K5" s="18"/>
      <c r="L5" s="19"/>
      <c r="M5" s="19"/>
      <c r="N5" s="19"/>
      <c r="O5" s="19"/>
      <c r="P5" s="19"/>
      <c r="Q5" s="19"/>
      <c r="R5" s="19"/>
      <c r="S5" s="19"/>
      <c r="T5" s="19"/>
      <c r="U5" s="19"/>
      <c r="V5" s="17"/>
      <c r="W5" s="17"/>
      <c r="X5" s="19"/>
      <c r="Y5" s="19"/>
      <c r="Z5" s="17"/>
      <c r="AA5" s="17"/>
      <c r="AB5" s="20"/>
      <c r="AC5" s="17"/>
      <c r="AD5" s="17"/>
      <c r="AE5" s="17"/>
      <c r="AF5" s="21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</row>
    <row r="6" spans="1:43" ht="18" customHeight="1">
      <c r="A6" s="229"/>
      <c r="B6" s="230"/>
      <c r="C6" s="231"/>
      <c r="D6" s="17" t="s">
        <v>73</v>
      </c>
      <c r="E6" s="18"/>
      <c r="F6" s="18"/>
      <c r="G6" s="17"/>
      <c r="H6" s="17"/>
      <c r="I6" s="19" t="s">
        <v>154</v>
      </c>
      <c r="J6" s="20"/>
      <c r="K6" s="19"/>
      <c r="L6" s="19"/>
      <c r="M6" s="15"/>
      <c r="N6" s="18"/>
      <c r="O6" s="19"/>
      <c r="P6" s="19"/>
      <c r="Q6" s="19"/>
      <c r="R6" s="19"/>
      <c r="S6" s="19"/>
      <c r="T6" s="19"/>
      <c r="U6" s="19"/>
      <c r="V6" s="17"/>
      <c r="W6" s="17"/>
      <c r="X6" s="19"/>
      <c r="Y6" s="19"/>
      <c r="Z6" s="17"/>
      <c r="AA6" s="17"/>
      <c r="AB6" s="20"/>
      <c r="AC6" s="24"/>
      <c r="AD6" s="24"/>
      <c r="AE6" s="24"/>
      <c r="AF6" s="21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3"/>
    </row>
    <row r="7" spans="1:43" ht="18" customHeight="1">
      <c r="A7" s="396"/>
      <c r="B7" s="273"/>
      <c r="C7" s="274"/>
      <c r="D7" s="17" t="s">
        <v>1</v>
      </c>
      <c r="E7" s="17"/>
      <c r="F7" s="17"/>
      <c r="G7" s="17"/>
      <c r="H7" s="17"/>
      <c r="I7" s="19" t="s">
        <v>78</v>
      </c>
      <c r="J7" s="20"/>
      <c r="K7" s="19"/>
      <c r="L7" s="19"/>
      <c r="M7" s="19"/>
      <c r="N7" s="18"/>
      <c r="O7" s="19"/>
      <c r="P7" s="19"/>
      <c r="Q7" s="19"/>
      <c r="R7" s="19"/>
      <c r="S7" s="19"/>
      <c r="T7" s="19"/>
      <c r="U7" s="19"/>
      <c r="V7" s="17"/>
      <c r="W7" s="17"/>
      <c r="X7" s="19"/>
      <c r="Y7" s="19"/>
      <c r="Z7" s="17"/>
      <c r="AA7" s="17"/>
      <c r="AB7" s="20"/>
      <c r="AC7" s="24"/>
      <c r="AD7" s="24"/>
      <c r="AE7" s="24"/>
      <c r="AF7" s="25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6"/>
    </row>
    <row r="8" spans="1:43" ht="18" customHeight="1">
      <c r="A8" s="272" t="s">
        <v>67</v>
      </c>
      <c r="B8" s="273"/>
      <c r="C8" s="274"/>
      <c r="D8" s="27" t="s">
        <v>3</v>
      </c>
      <c r="E8" s="17"/>
      <c r="F8" s="17"/>
      <c r="G8" s="17"/>
      <c r="H8" s="17"/>
      <c r="I8" s="19" t="s">
        <v>149</v>
      </c>
      <c r="J8" s="20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7"/>
      <c r="W8" s="17"/>
      <c r="X8" s="19"/>
      <c r="Y8" s="19"/>
      <c r="Z8" s="17"/>
      <c r="AA8" s="17"/>
      <c r="AB8" s="20"/>
      <c r="AC8" s="17"/>
      <c r="AD8" s="17"/>
      <c r="AE8" s="17"/>
      <c r="AF8" s="28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30"/>
    </row>
    <row r="9" spans="1:43" ht="18" customHeight="1">
      <c r="A9" s="269" t="s">
        <v>62</v>
      </c>
      <c r="B9" s="270"/>
      <c r="C9" s="271"/>
      <c r="D9" s="27"/>
      <c r="E9" s="17"/>
      <c r="F9" s="17"/>
      <c r="G9" s="17"/>
      <c r="H9" s="17"/>
      <c r="I9" s="19" t="s">
        <v>150</v>
      </c>
      <c r="J9" s="20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7"/>
      <c r="W9" s="17"/>
      <c r="X9" s="19"/>
      <c r="Y9" s="19"/>
      <c r="Z9" s="17"/>
      <c r="AA9" s="17"/>
      <c r="AB9" s="20"/>
      <c r="AC9" s="17"/>
      <c r="AD9" s="17"/>
      <c r="AE9" s="17"/>
      <c r="AF9" s="298" t="s">
        <v>2</v>
      </c>
      <c r="AG9" s="299"/>
      <c r="AH9" s="299"/>
      <c r="AI9" s="299"/>
      <c r="AJ9" s="299"/>
      <c r="AK9" s="299"/>
      <c r="AL9" s="299"/>
      <c r="AM9" s="299"/>
      <c r="AN9" s="299"/>
      <c r="AO9" s="299"/>
      <c r="AP9" s="299"/>
      <c r="AQ9" s="300"/>
    </row>
    <row r="10" spans="1:43" ht="18" customHeight="1">
      <c r="A10" s="272" t="s">
        <v>63</v>
      </c>
      <c r="B10" s="273"/>
      <c r="C10" s="274"/>
      <c r="D10" s="27"/>
      <c r="E10" s="17"/>
      <c r="F10" s="17"/>
      <c r="G10" s="17"/>
      <c r="H10" s="17"/>
      <c r="I10" s="19" t="s">
        <v>151</v>
      </c>
      <c r="J10" s="20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7"/>
      <c r="W10" s="17"/>
      <c r="X10" s="19"/>
      <c r="Y10" s="19"/>
      <c r="Z10" s="17"/>
      <c r="AA10" s="17"/>
      <c r="AB10" s="20"/>
      <c r="AC10" s="17"/>
      <c r="AD10" s="17"/>
      <c r="AE10" s="17"/>
      <c r="AF10" s="298" t="s">
        <v>4</v>
      </c>
      <c r="AG10" s="299"/>
      <c r="AH10" s="299"/>
      <c r="AI10" s="299"/>
      <c r="AJ10" s="299"/>
      <c r="AK10" s="299"/>
      <c r="AL10" s="299"/>
      <c r="AM10" s="299"/>
      <c r="AN10" s="299"/>
      <c r="AO10" s="299"/>
      <c r="AP10" s="299"/>
      <c r="AQ10" s="300"/>
    </row>
    <row r="11" spans="1:43" ht="18" customHeight="1">
      <c r="A11" s="275"/>
      <c r="B11" s="276"/>
      <c r="C11" s="277"/>
      <c r="D11" s="27"/>
      <c r="E11" s="17"/>
      <c r="F11" s="17"/>
      <c r="G11" s="17"/>
      <c r="H11" s="17"/>
      <c r="I11" s="19" t="s">
        <v>152</v>
      </c>
      <c r="J11" s="20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7"/>
      <c r="W11" s="17"/>
      <c r="X11" s="19"/>
      <c r="Y11" s="19"/>
      <c r="Z11" s="17"/>
      <c r="AA11" s="17"/>
      <c r="AB11" s="20"/>
      <c r="AC11" s="17"/>
      <c r="AD11" s="17"/>
      <c r="AE11" s="17"/>
      <c r="AF11" s="25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6"/>
    </row>
    <row r="12" spans="1:43" ht="18" customHeight="1" thickBot="1">
      <c r="A12" s="380"/>
      <c r="B12" s="381"/>
      <c r="C12" s="382"/>
      <c r="D12" s="32"/>
      <c r="E12" s="33"/>
      <c r="F12" s="33"/>
      <c r="G12" s="33"/>
      <c r="H12" s="33"/>
      <c r="I12" s="33"/>
      <c r="J12" s="33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5"/>
      <c r="W12" s="35"/>
      <c r="X12" s="34"/>
      <c r="Y12" s="34"/>
      <c r="Z12" s="35"/>
      <c r="AA12" s="35"/>
      <c r="AB12" s="33"/>
      <c r="AC12" s="31"/>
      <c r="AD12" s="31"/>
      <c r="AE12" s="31"/>
      <c r="AF12" s="383" t="s">
        <v>186</v>
      </c>
      <c r="AG12" s="384"/>
      <c r="AH12" s="384"/>
      <c r="AI12" s="384"/>
      <c r="AJ12" s="384"/>
      <c r="AK12" s="384"/>
      <c r="AL12" s="384"/>
      <c r="AM12" s="384"/>
      <c r="AN12" s="384"/>
      <c r="AO12" s="384"/>
      <c r="AP12" s="384"/>
      <c r="AQ12" s="385"/>
    </row>
    <row r="13" spans="1:43" ht="18" customHeight="1" thickBot="1">
      <c r="A13" s="36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8"/>
      <c r="AQ13" s="39"/>
    </row>
    <row r="14" spans="1:43" ht="18" customHeight="1">
      <c r="A14" s="428" t="s">
        <v>5</v>
      </c>
      <c r="B14" s="431" t="s">
        <v>6</v>
      </c>
      <c r="C14" s="432"/>
      <c r="D14" s="375" t="s">
        <v>7</v>
      </c>
      <c r="E14" s="370"/>
      <c r="F14" s="376"/>
      <c r="G14" s="304" t="s">
        <v>8</v>
      </c>
      <c r="H14" s="305"/>
      <c r="I14" s="305"/>
      <c r="J14" s="305"/>
      <c r="K14" s="305"/>
      <c r="L14" s="304" t="s">
        <v>9</v>
      </c>
      <c r="M14" s="305"/>
      <c r="N14" s="305"/>
      <c r="O14" s="305"/>
      <c r="P14" s="305"/>
      <c r="Q14" s="305"/>
      <c r="R14" s="305"/>
      <c r="S14" s="305"/>
      <c r="T14" s="305"/>
      <c r="U14" s="305"/>
      <c r="V14" s="305"/>
      <c r="W14" s="305"/>
      <c r="X14" s="370"/>
      <c r="Y14" s="370"/>
      <c r="Z14" s="370"/>
      <c r="AA14" s="370"/>
      <c r="AB14" s="370"/>
      <c r="AC14" s="370"/>
      <c r="AD14" s="370"/>
      <c r="AE14" s="370"/>
      <c r="AF14" s="370"/>
      <c r="AG14" s="370"/>
      <c r="AH14" s="370"/>
      <c r="AI14" s="370"/>
      <c r="AJ14" s="370"/>
      <c r="AK14" s="370"/>
      <c r="AL14" s="370"/>
      <c r="AM14" s="370"/>
      <c r="AN14" s="305"/>
      <c r="AO14" s="305"/>
      <c r="AP14" s="305"/>
      <c r="AQ14" s="306"/>
    </row>
    <row r="15" spans="1:43" ht="18" customHeight="1">
      <c r="A15" s="429"/>
      <c r="B15" s="433"/>
      <c r="C15" s="434"/>
      <c r="D15" s="377"/>
      <c r="E15" s="372"/>
      <c r="F15" s="378"/>
      <c r="G15" s="437" t="s">
        <v>10</v>
      </c>
      <c r="H15" s="343" t="s">
        <v>11</v>
      </c>
      <c r="I15" s="343"/>
      <c r="J15" s="343"/>
      <c r="K15" s="345"/>
      <c r="L15" s="295" t="s">
        <v>187</v>
      </c>
      <c r="M15" s="296"/>
      <c r="N15" s="296"/>
      <c r="O15" s="297"/>
      <c r="P15" s="295" t="s">
        <v>188</v>
      </c>
      <c r="Q15" s="296"/>
      <c r="R15" s="296"/>
      <c r="S15" s="297"/>
      <c r="T15" s="295" t="s">
        <v>189</v>
      </c>
      <c r="U15" s="296"/>
      <c r="V15" s="296"/>
      <c r="W15" s="297"/>
      <c r="X15" s="284" t="s">
        <v>190</v>
      </c>
      <c r="Y15" s="285"/>
      <c r="Z15" s="285"/>
      <c r="AA15" s="286"/>
      <c r="AB15" s="284" t="s">
        <v>191</v>
      </c>
      <c r="AC15" s="285"/>
      <c r="AD15" s="285"/>
      <c r="AE15" s="286"/>
      <c r="AF15" s="284" t="s">
        <v>192</v>
      </c>
      <c r="AG15" s="285"/>
      <c r="AH15" s="285"/>
      <c r="AI15" s="286"/>
      <c r="AJ15" s="284" t="s">
        <v>193</v>
      </c>
      <c r="AK15" s="285"/>
      <c r="AL15" s="285"/>
      <c r="AM15" s="286"/>
      <c r="AN15" s="295" t="s">
        <v>194</v>
      </c>
      <c r="AO15" s="296"/>
      <c r="AP15" s="296"/>
      <c r="AQ15" s="297"/>
    </row>
    <row r="16" spans="1:43" ht="18" customHeight="1">
      <c r="A16" s="429"/>
      <c r="B16" s="433"/>
      <c r="C16" s="434"/>
      <c r="D16" s="328" t="s">
        <v>12</v>
      </c>
      <c r="E16" s="365" t="s">
        <v>13</v>
      </c>
      <c r="F16" s="288" t="s">
        <v>66</v>
      </c>
      <c r="G16" s="347"/>
      <c r="H16" s="343" t="s">
        <v>14</v>
      </c>
      <c r="I16" s="343" t="s">
        <v>15</v>
      </c>
      <c r="J16" s="343" t="s">
        <v>16</v>
      </c>
      <c r="K16" s="345" t="s">
        <v>58</v>
      </c>
      <c r="L16" s="284" t="s">
        <v>180</v>
      </c>
      <c r="M16" s="285"/>
      <c r="N16" s="285"/>
      <c r="O16" s="285"/>
      <c r="P16" s="285"/>
      <c r="Q16" s="285"/>
      <c r="R16" s="285"/>
      <c r="S16" s="285"/>
      <c r="T16" s="285"/>
      <c r="U16" s="285"/>
      <c r="V16" s="285"/>
      <c r="W16" s="285"/>
      <c r="X16" s="285"/>
      <c r="Y16" s="285"/>
      <c r="Z16" s="285"/>
      <c r="AA16" s="285"/>
      <c r="AB16" s="285"/>
      <c r="AC16" s="285"/>
      <c r="AD16" s="285"/>
      <c r="AE16" s="285"/>
      <c r="AF16" s="285"/>
      <c r="AG16" s="285"/>
      <c r="AH16" s="285"/>
      <c r="AI16" s="285"/>
      <c r="AJ16" s="285"/>
      <c r="AK16" s="285"/>
      <c r="AL16" s="285"/>
      <c r="AM16" s="285"/>
      <c r="AN16" s="285"/>
      <c r="AO16" s="285"/>
      <c r="AP16" s="285"/>
      <c r="AQ16" s="286"/>
    </row>
    <row r="17" spans="1:43" ht="18" customHeight="1">
      <c r="A17" s="429"/>
      <c r="B17" s="433"/>
      <c r="C17" s="434"/>
      <c r="D17" s="328"/>
      <c r="E17" s="366"/>
      <c r="F17" s="331"/>
      <c r="G17" s="347"/>
      <c r="H17" s="343"/>
      <c r="I17" s="343"/>
      <c r="J17" s="343"/>
      <c r="K17" s="345"/>
      <c r="L17" s="307" t="s">
        <v>14</v>
      </c>
      <c r="M17" s="309" t="s">
        <v>15</v>
      </c>
      <c r="N17" s="293" t="s">
        <v>17</v>
      </c>
      <c r="O17" s="288" t="s">
        <v>64</v>
      </c>
      <c r="P17" s="307" t="s">
        <v>14</v>
      </c>
      <c r="Q17" s="309" t="s">
        <v>15</v>
      </c>
      <c r="R17" s="293" t="s">
        <v>17</v>
      </c>
      <c r="S17" s="288" t="s">
        <v>64</v>
      </c>
      <c r="T17" s="307" t="s">
        <v>14</v>
      </c>
      <c r="U17" s="309" t="s">
        <v>15</v>
      </c>
      <c r="V17" s="293" t="s">
        <v>17</v>
      </c>
      <c r="W17" s="288" t="s">
        <v>64</v>
      </c>
      <c r="X17" s="307" t="s">
        <v>14</v>
      </c>
      <c r="Y17" s="309" t="s">
        <v>15</v>
      </c>
      <c r="Z17" s="293" t="s">
        <v>17</v>
      </c>
      <c r="AA17" s="288" t="s">
        <v>64</v>
      </c>
      <c r="AB17" s="307" t="s">
        <v>14</v>
      </c>
      <c r="AC17" s="309" t="s">
        <v>15</v>
      </c>
      <c r="AD17" s="293" t="s">
        <v>17</v>
      </c>
      <c r="AE17" s="288" t="s">
        <v>64</v>
      </c>
      <c r="AF17" s="307" t="s">
        <v>14</v>
      </c>
      <c r="AG17" s="309" t="s">
        <v>15</v>
      </c>
      <c r="AH17" s="293" t="s">
        <v>17</v>
      </c>
      <c r="AI17" s="288" t="s">
        <v>64</v>
      </c>
      <c r="AJ17" s="307" t="s">
        <v>14</v>
      </c>
      <c r="AK17" s="309" t="s">
        <v>15</v>
      </c>
      <c r="AL17" s="293" t="s">
        <v>17</v>
      </c>
      <c r="AM17" s="288" t="s">
        <v>64</v>
      </c>
      <c r="AN17" s="307" t="s">
        <v>14</v>
      </c>
      <c r="AO17" s="309" t="s">
        <v>15</v>
      </c>
      <c r="AP17" s="293" t="s">
        <v>17</v>
      </c>
      <c r="AQ17" s="288" t="s">
        <v>64</v>
      </c>
    </row>
    <row r="18" spans="1:43" ht="18" customHeight="1" thickBot="1">
      <c r="A18" s="430"/>
      <c r="B18" s="435"/>
      <c r="C18" s="436"/>
      <c r="D18" s="329"/>
      <c r="E18" s="367"/>
      <c r="F18" s="289"/>
      <c r="G18" s="348"/>
      <c r="H18" s="344"/>
      <c r="I18" s="344"/>
      <c r="J18" s="344"/>
      <c r="K18" s="346"/>
      <c r="L18" s="308"/>
      <c r="M18" s="310"/>
      <c r="N18" s="294"/>
      <c r="O18" s="289"/>
      <c r="P18" s="308"/>
      <c r="Q18" s="310"/>
      <c r="R18" s="294"/>
      <c r="S18" s="289"/>
      <c r="T18" s="308"/>
      <c r="U18" s="310"/>
      <c r="V18" s="294"/>
      <c r="W18" s="289"/>
      <c r="X18" s="308"/>
      <c r="Y18" s="310"/>
      <c r="Z18" s="294"/>
      <c r="AA18" s="289"/>
      <c r="AB18" s="308"/>
      <c r="AC18" s="310"/>
      <c r="AD18" s="294"/>
      <c r="AE18" s="289"/>
      <c r="AF18" s="308"/>
      <c r="AG18" s="310"/>
      <c r="AH18" s="294"/>
      <c r="AI18" s="289"/>
      <c r="AJ18" s="308"/>
      <c r="AK18" s="310"/>
      <c r="AL18" s="294"/>
      <c r="AM18" s="289"/>
      <c r="AN18" s="308"/>
      <c r="AO18" s="310"/>
      <c r="AP18" s="294"/>
      <c r="AQ18" s="289"/>
    </row>
    <row r="19" spans="1:45" s="44" customFormat="1" ht="18" customHeight="1" thickBot="1">
      <c r="A19" s="41" t="s">
        <v>18</v>
      </c>
      <c r="B19" s="362" t="s">
        <v>19</v>
      </c>
      <c r="C19" s="362"/>
      <c r="D19" s="418"/>
      <c r="E19" s="418"/>
      <c r="F19" s="42"/>
      <c r="G19" s="43"/>
      <c r="H19" s="418"/>
      <c r="I19" s="418"/>
      <c r="J19" s="418"/>
      <c r="K19" s="418"/>
      <c r="L19" s="404"/>
      <c r="M19" s="404"/>
      <c r="N19" s="404"/>
      <c r="O19" s="404"/>
      <c r="P19" s="404"/>
      <c r="Q19" s="404"/>
      <c r="R19" s="404"/>
      <c r="S19" s="404"/>
      <c r="T19" s="404"/>
      <c r="U19" s="404"/>
      <c r="V19" s="404"/>
      <c r="W19" s="404"/>
      <c r="X19" s="404"/>
      <c r="Y19" s="404"/>
      <c r="Z19" s="404"/>
      <c r="AA19" s="404"/>
      <c r="AB19" s="404"/>
      <c r="AC19" s="404"/>
      <c r="AD19" s="404"/>
      <c r="AE19" s="404"/>
      <c r="AF19" s="404"/>
      <c r="AG19" s="404"/>
      <c r="AH19" s="404"/>
      <c r="AI19" s="404"/>
      <c r="AJ19" s="404"/>
      <c r="AK19" s="404"/>
      <c r="AL19" s="404"/>
      <c r="AM19" s="404"/>
      <c r="AN19" s="404"/>
      <c r="AO19" s="404"/>
      <c r="AP19" s="404"/>
      <c r="AQ19" s="405"/>
      <c r="AS19" s="2"/>
    </row>
    <row r="20" spans="1:45" ht="18" customHeight="1">
      <c r="A20" s="214" t="s">
        <v>20</v>
      </c>
      <c r="B20" s="221" t="s">
        <v>195</v>
      </c>
      <c r="C20" s="223"/>
      <c r="D20" s="46"/>
      <c r="E20" s="47">
        <v>5</v>
      </c>
      <c r="F20" s="48">
        <v>5</v>
      </c>
      <c r="G20" s="49">
        <f>SUM(H20:K20)</f>
        <v>75</v>
      </c>
      <c r="H20" s="50">
        <f aca="true" t="shared" si="0" ref="H20:K21">IF(SUM(L20+P20+T20+X20+AB20+AF20+AJ20+AN20)=0,"",SUM(L20+P20+T20+X20+AB20+AF20+AJ20+AN20))</f>
      </c>
      <c r="I20" s="50">
        <f t="shared" si="0"/>
      </c>
      <c r="J20" s="50">
        <f t="shared" si="0"/>
        <v>75</v>
      </c>
      <c r="K20" s="50">
        <f t="shared" si="0"/>
      </c>
      <c r="L20" s="45"/>
      <c r="M20" s="51"/>
      <c r="N20" s="51"/>
      <c r="O20" s="47"/>
      <c r="P20" s="52"/>
      <c r="Q20" s="53"/>
      <c r="R20" s="53"/>
      <c r="S20" s="54"/>
      <c r="T20" s="55"/>
      <c r="U20" s="56"/>
      <c r="V20" s="56"/>
      <c r="W20" s="57"/>
      <c r="X20" s="55"/>
      <c r="Y20" s="56"/>
      <c r="Z20" s="56">
        <v>15</v>
      </c>
      <c r="AA20" s="57"/>
      <c r="AB20" s="49"/>
      <c r="AC20" s="51"/>
      <c r="AD20" s="51">
        <v>15</v>
      </c>
      <c r="AE20" s="54"/>
      <c r="AF20" s="58"/>
      <c r="AG20" s="50"/>
      <c r="AH20" s="50">
        <v>15</v>
      </c>
      <c r="AI20" s="57"/>
      <c r="AJ20" s="58"/>
      <c r="AK20" s="51"/>
      <c r="AL20" s="51">
        <v>15</v>
      </c>
      <c r="AM20" s="54"/>
      <c r="AN20" s="49"/>
      <c r="AO20" s="51"/>
      <c r="AP20" s="51">
        <v>15</v>
      </c>
      <c r="AQ20" s="54"/>
      <c r="AS20" s="2"/>
    </row>
    <row r="21" spans="1:45" ht="18" customHeight="1">
      <c r="A21" s="224" t="s">
        <v>21</v>
      </c>
      <c r="B21" s="163" t="s">
        <v>199</v>
      </c>
      <c r="C21" s="225"/>
      <c r="D21" s="46"/>
      <c r="E21" s="47">
        <v>2</v>
      </c>
      <c r="F21" s="60">
        <v>4</v>
      </c>
      <c r="G21" s="61">
        <f>SUM(H21:K21)</f>
        <v>30</v>
      </c>
      <c r="H21" s="62">
        <f t="shared" si="0"/>
        <v>30</v>
      </c>
      <c r="I21" s="62">
        <f t="shared" si="0"/>
      </c>
      <c r="J21" s="62">
        <f t="shared" si="0"/>
      </c>
      <c r="K21" s="63">
        <f t="shared" si="0"/>
      </c>
      <c r="L21" s="64">
        <v>15</v>
      </c>
      <c r="M21" s="62"/>
      <c r="N21" s="65"/>
      <c r="O21" s="66"/>
      <c r="P21" s="67"/>
      <c r="Q21" s="65"/>
      <c r="R21" s="65"/>
      <c r="S21" s="68"/>
      <c r="T21" s="64"/>
      <c r="U21" s="62"/>
      <c r="V21" s="62"/>
      <c r="W21" s="69"/>
      <c r="X21" s="64">
        <v>15</v>
      </c>
      <c r="Y21" s="62"/>
      <c r="Z21" s="62"/>
      <c r="AA21" s="69"/>
      <c r="AB21" s="61"/>
      <c r="AC21" s="65"/>
      <c r="AD21" s="65"/>
      <c r="AE21" s="68"/>
      <c r="AF21" s="70"/>
      <c r="AG21" s="62"/>
      <c r="AH21" s="62"/>
      <c r="AI21" s="69"/>
      <c r="AJ21" s="70"/>
      <c r="AK21" s="65"/>
      <c r="AL21" s="65"/>
      <c r="AM21" s="68"/>
      <c r="AN21" s="61"/>
      <c r="AO21" s="65"/>
      <c r="AP21" s="65"/>
      <c r="AQ21" s="68"/>
      <c r="AS21" s="2"/>
    </row>
    <row r="22" spans="1:45" ht="18" customHeight="1">
      <c r="A22" s="214">
        <v>3</v>
      </c>
      <c r="B22" s="155" t="s">
        <v>202</v>
      </c>
      <c r="C22" s="226"/>
      <c r="D22" s="71"/>
      <c r="E22" s="66">
        <v>1</v>
      </c>
      <c r="F22" s="60">
        <v>1</v>
      </c>
      <c r="G22" s="61">
        <f>SUM(H22:K22)</f>
        <v>15</v>
      </c>
      <c r="H22" s="62">
        <f aca="true" t="shared" si="1" ref="H22:K23">IF(SUM(L22+P22+T22+X22+AB22+AF22+AJ22+AN22)=0,"",SUM(L22+P22+T22+X22+AB22+AF22+AJ22+AN22))</f>
        <v>15</v>
      </c>
      <c r="I22" s="62">
        <f t="shared" si="1"/>
      </c>
      <c r="J22" s="62">
        <f t="shared" si="1"/>
      </c>
      <c r="K22" s="63">
        <f t="shared" si="1"/>
      </c>
      <c r="L22" s="67"/>
      <c r="M22" s="65"/>
      <c r="N22" s="65"/>
      <c r="O22" s="66"/>
      <c r="P22" s="67"/>
      <c r="Q22" s="65"/>
      <c r="R22" s="65"/>
      <c r="S22" s="68"/>
      <c r="T22" s="64"/>
      <c r="U22" s="62"/>
      <c r="V22" s="62"/>
      <c r="W22" s="69"/>
      <c r="X22" s="64"/>
      <c r="Y22" s="62"/>
      <c r="Z22" s="62"/>
      <c r="AA22" s="69"/>
      <c r="AB22" s="61"/>
      <c r="AC22" s="65"/>
      <c r="AD22" s="65"/>
      <c r="AE22" s="68"/>
      <c r="AF22" s="70"/>
      <c r="AG22" s="62"/>
      <c r="AH22" s="62"/>
      <c r="AI22" s="69"/>
      <c r="AJ22" s="70">
        <v>15</v>
      </c>
      <c r="AK22" s="65"/>
      <c r="AL22" s="65"/>
      <c r="AM22" s="68"/>
      <c r="AN22" s="61"/>
      <c r="AO22" s="65"/>
      <c r="AP22" s="65"/>
      <c r="AQ22" s="68"/>
      <c r="AS22" s="2"/>
    </row>
    <row r="23" spans="1:45" ht="18" customHeight="1" thickBot="1">
      <c r="A23" s="214" t="s">
        <v>23</v>
      </c>
      <c r="B23" s="227" t="s">
        <v>203</v>
      </c>
      <c r="C23" s="228"/>
      <c r="D23" s="72"/>
      <c r="E23" s="73">
        <v>2</v>
      </c>
      <c r="F23" s="74">
        <v>3</v>
      </c>
      <c r="G23" s="61">
        <f>SUM(H23:K23)</f>
        <v>40</v>
      </c>
      <c r="H23" s="62">
        <f t="shared" si="1"/>
        <v>20</v>
      </c>
      <c r="I23" s="62">
        <f t="shared" si="1"/>
        <v>20</v>
      </c>
      <c r="J23" s="62">
        <f t="shared" si="1"/>
      </c>
      <c r="K23" s="63">
        <f t="shared" si="1"/>
      </c>
      <c r="L23" s="75"/>
      <c r="M23" s="73"/>
      <c r="N23" s="73"/>
      <c r="O23" s="77"/>
      <c r="P23" s="75"/>
      <c r="Q23" s="73"/>
      <c r="R23" s="73"/>
      <c r="S23" s="74"/>
      <c r="T23" s="78">
        <v>10</v>
      </c>
      <c r="U23" s="76">
        <v>10</v>
      </c>
      <c r="V23" s="76"/>
      <c r="W23" s="79"/>
      <c r="X23" s="78">
        <v>10</v>
      </c>
      <c r="Y23" s="76">
        <v>10</v>
      </c>
      <c r="Z23" s="76"/>
      <c r="AA23" s="79"/>
      <c r="AB23" s="80"/>
      <c r="AC23" s="73"/>
      <c r="AD23" s="73"/>
      <c r="AE23" s="74"/>
      <c r="AF23" s="81"/>
      <c r="AG23" s="76"/>
      <c r="AH23" s="76"/>
      <c r="AI23" s="79"/>
      <c r="AJ23" s="81"/>
      <c r="AK23" s="73"/>
      <c r="AL23" s="73"/>
      <c r="AM23" s="74"/>
      <c r="AN23" s="80"/>
      <c r="AO23" s="73"/>
      <c r="AP23" s="73"/>
      <c r="AQ23" s="74"/>
      <c r="AS23" s="2"/>
    </row>
    <row r="24" spans="1:43" ht="18" customHeight="1" thickTop="1">
      <c r="A24" s="82"/>
      <c r="B24" s="265" t="s">
        <v>25</v>
      </c>
      <c r="C24" s="266"/>
      <c r="D24" s="359">
        <f aca="true" t="shared" si="2" ref="D24:AQ24">SUM(D20:D23)</f>
        <v>0</v>
      </c>
      <c r="E24" s="357">
        <f t="shared" si="2"/>
        <v>10</v>
      </c>
      <c r="F24" s="352">
        <f>SUM(F20:F23)</f>
        <v>13</v>
      </c>
      <c r="G24" s="355">
        <f t="shared" si="2"/>
        <v>160</v>
      </c>
      <c r="H24" s="357">
        <f t="shared" si="2"/>
        <v>65</v>
      </c>
      <c r="I24" s="357">
        <f t="shared" si="2"/>
        <v>20</v>
      </c>
      <c r="J24" s="357">
        <f t="shared" si="2"/>
        <v>75</v>
      </c>
      <c r="K24" s="352">
        <f t="shared" si="2"/>
        <v>0</v>
      </c>
      <c r="L24" s="83">
        <f t="shared" si="2"/>
        <v>15</v>
      </c>
      <c r="M24" s="84">
        <f t="shared" si="2"/>
        <v>0</v>
      </c>
      <c r="N24" s="84">
        <f t="shared" si="2"/>
        <v>0</v>
      </c>
      <c r="O24" s="85">
        <f t="shared" si="2"/>
        <v>0</v>
      </c>
      <c r="P24" s="83">
        <f t="shared" si="2"/>
        <v>0</v>
      </c>
      <c r="Q24" s="84">
        <f t="shared" si="2"/>
        <v>0</v>
      </c>
      <c r="R24" s="84">
        <f t="shared" si="2"/>
        <v>0</v>
      </c>
      <c r="S24" s="86">
        <f t="shared" si="2"/>
        <v>0</v>
      </c>
      <c r="T24" s="83">
        <f t="shared" si="2"/>
        <v>10</v>
      </c>
      <c r="U24" s="84">
        <f t="shared" si="2"/>
        <v>10</v>
      </c>
      <c r="V24" s="84">
        <f t="shared" si="2"/>
        <v>0</v>
      </c>
      <c r="W24" s="86">
        <f t="shared" si="2"/>
        <v>0</v>
      </c>
      <c r="X24" s="83">
        <f>SUM(X20:X23)</f>
        <v>25</v>
      </c>
      <c r="Y24" s="84">
        <f>SUM(Y20:Y23)</f>
        <v>10</v>
      </c>
      <c r="Z24" s="84">
        <f>SUM(Z20:Z23)</f>
        <v>15</v>
      </c>
      <c r="AA24" s="86">
        <f>SUM(AA20:AA23)</f>
        <v>0</v>
      </c>
      <c r="AB24" s="87">
        <f t="shared" si="2"/>
        <v>0</v>
      </c>
      <c r="AC24" s="84">
        <f t="shared" si="2"/>
        <v>0</v>
      </c>
      <c r="AD24" s="84">
        <f t="shared" si="2"/>
        <v>15</v>
      </c>
      <c r="AE24" s="86">
        <f t="shared" si="2"/>
        <v>0</v>
      </c>
      <c r="AF24" s="87">
        <f t="shared" si="2"/>
        <v>0</v>
      </c>
      <c r="AG24" s="84">
        <f t="shared" si="2"/>
        <v>0</v>
      </c>
      <c r="AH24" s="84">
        <f t="shared" si="2"/>
        <v>15</v>
      </c>
      <c r="AI24" s="86">
        <f t="shared" si="2"/>
        <v>0</v>
      </c>
      <c r="AJ24" s="83">
        <f t="shared" si="2"/>
        <v>15</v>
      </c>
      <c r="AK24" s="84">
        <f t="shared" si="2"/>
        <v>0</v>
      </c>
      <c r="AL24" s="84">
        <f t="shared" si="2"/>
        <v>15</v>
      </c>
      <c r="AM24" s="86">
        <f t="shared" si="2"/>
        <v>0</v>
      </c>
      <c r="AN24" s="87">
        <f t="shared" si="2"/>
        <v>0</v>
      </c>
      <c r="AO24" s="84">
        <f t="shared" si="2"/>
        <v>0</v>
      </c>
      <c r="AP24" s="84">
        <f t="shared" si="2"/>
        <v>15</v>
      </c>
      <c r="AQ24" s="86">
        <f t="shared" si="2"/>
        <v>0</v>
      </c>
    </row>
    <row r="25" spans="1:45" ht="18" customHeight="1" thickBot="1">
      <c r="A25" s="88"/>
      <c r="B25" s="267"/>
      <c r="C25" s="268"/>
      <c r="D25" s="360"/>
      <c r="E25" s="361"/>
      <c r="F25" s="354"/>
      <c r="G25" s="427"/>
      <c r="H25" s="361"/>
      <c r="I25" s="361"/>
      <c r="J25" s="361"/>
      <c r="K25" s="354"/>
      <c r="L25" s="290">
        <f>SUM(L24:O24)</f>
        <v>15</v>
      </c>
      <c r="M25" s="291"/>
      <c r="N25" s="291"/>
      <c r="O25" s="292"/>
      <c r="P25" s="290">
        <f>SUM(P24:S24)</f>
        <v>0</v>
      </c>
      <c r="Q25" s="291"/>
      <c r="R25" s="291"/>
      <c r="S25" s="292"/>
      <c r="T25" s="290">
        <f>SUM(T24:W24)</f>
        <v>20</v>
      </c>
      <c r="U25" s="291"/>
      <c r="V25" s="291"/>
      <c r="W25" s="292"/>
      <c r="X25" s="290">
        <f>SUM(X24:AA24)</f>
        <v>50</v>
      </c>
      <c r="Y25" s="291"/>
      <c r="Z25" s="291"/>
      <c r="AA25" s="292"/>
      <c r="AB25" s="290">
        <f>SUM(AB24:AE24)</f>
        <v>15</v>
      </c>
      <c r="AC25" s="291"/>
      <c r="AD25" s="291"/>
      <c r="AE25" s="292"/>
      <c r="AF25" s="290">
        <f>SUM(AF24:AI24)</f>
        <v>15</v>
      </c>
      <c r="AG25" s="291"/>
      <c r="AH25" s="291"/>
      <c r="AI25" s="292"/>
      <c r="AJ25" s="290">
        <f>SUM(AJ24:AM24)</f>
        <v>30</v>
      </c>
      <c r="AK25" s="291"/>
      <c r="AL25" s="291"/>
      <c r="AM25" s="292"/>
      <c r="AN25" s="290">
        <f>SUM(AN24:AQ24)</f>
        <v>15</v>
      </c>
      <c r="AO25" s="291"/>
      <c r="AP25" s="291"/>
      <c r="AQ25" s="292"/>
      <c r="AS25" s="13">
        <f>SUM(L25:AQ25)</f>
        <v>160</v>
      </c>
    </row>
    <row r="26" spans="1:43" ht="18" customHeight="1">
      <c r="A26" s="324" t="s">
        <v>26</v>
      </c>
      <c r="B26" s="325"/>
      <c r="C26" s="326"/>
      <c r="D26" s="327" t="s">
        <v>12</v>
      </c>
      <c r="E26" s="330" t="s">
        <v>13</v>
      </c>
      <c r="F26" s="288" t="s">
        <v>66</v>
      </c>
      <c r="G26" s="368" t="s">
        <v>10</v>
      </c>
      <c r="H26" s="343" t="s">
        <v>14</v>
      </c>
      <c r="I26" s="343" t="s">
        <v>15</v>
      </c>
      <c r="J26" s="343" t="s">
        <v>16</v>
      </c>
      <c r="K26" s="345" t="s">
        <v>58</v>
      </c>
      <c r="L26" s="295" t="s">
        <v>187</v>
      </c>
      <c r="M26" s="296"/>
      <c r="N26" s="296"/>
      <c r="O26" s="297"/>
      <c r="P26" s="295" t="s">
        <v>188</v>
      </c>
      <c r="Q26" s="296"/>
      <c r="R26" s="296"/>
      <c r="S26" s="297"/>
      <c r="T26" s="295" t="s">
        <v>189</v>
      </c>
      <c r="U26" s="296"/>
      <c r="V26" s="296"/>
      <c r="W26" s="297"/>
      <c r="X26" s="304" t="s">
        <v>190</v>
      </c>
      <c r="Y26" s="305"/>
      <c r="Z26" s="305"/>
      <c r="AA26" s="306"/>
      <c r="AB26" s="304" t="s">
        <v>191</v>
      </c>
      <c r="AC26" s="305"/>
      <c r="AD26" s="305"/>
      <c r="AE26" s="306"/>
      <c r="AF26" s="304" t="s">
        <v>192</v>
      </c>
      <c r="AG26" s="305"/>
      <c r="AH26" s="305"/>
      <c r="AI26" s="306"/>
      <c r="AJ26" s="304" t="s">
        <v>193</v>
      </c>
      <c r="AK26" s="305"/>
      <c r="AL26" s="305"/>
      <c r="AM26" s="306"/>
      <c r="AN26" s="295" t="s">
        <v>194</v>
      </c>
      <c r="AO26" s="296"/>
      <c r="AP26" s="296"/>
      <c r="AQ26" s="297"/>
    </row>
    <row r="27" spans="1:43" ht="18" customHeight="1">
      <c r="A27" s="324"/>
      <c r="B27" s="325"/>
      <c r="C27" s="326"/>
      <c r="D27" s="328"/>
      <c r="E27" s="330"/>
      <c r="F27" s="331"/>
      <c r="G27" s="368"/>
      <c r="H27" s="343"/>
      <c r="I27" s="343"/>
      <c r="J27" s="343"/>
      <c r="K27" s="345"/>
      <c r="L27" s="307" t="s">
        <v>14</v>
      </c>
      <c r="M27" s="309" t="s">
        <v>15</v>
      </c>
      <c r="N27" s="293" t="s">
        <v>17</v>
      </c>
      <c r="O27" s="288" t="s">
        <v>64</v>
      </c>
      <c r="P27" s="307" t="s">
        <v>14</v>
      </c>
      <c r="Q27" s="309" t="s">
        <v>15</v>
      </c>
      <c r="R27" s="293" t="s">
        <v>17</v>
      </c>
      <c r="S27" s="288" t="s">
        <v>64</v>
      </c>
      <c r="T27" s="307" t="s">
        <v>14</v>
      </c>
      <c r="U27" s="309" t="s">
        <v>15</v>
      </c>
      <c r="V27" s="293" t="s">
        <v>17</v>
      </c>
      <c r="W27" s="288" t="s">
        <v>64</v>
      </c>
      <c r="X27" s="307" t="s">
        <v>14</v>
      </c>
      <c r="Y27" s="309" t="s">
        <v>15</v>
      </c>
      <c r="Z27" s="293" t="s">
        <v>17</v>
      </c>
      <c r="AA27" s="288" t="s">
        <v>64</v>
      </c>
      <c r="AB27" s="307" t="s">
        <v>14</v>
      </c>
      <c r="AC27" s="309" t="s">
        <v>15</v>
      </c>
      <c r="AD27" s="293" t="s">
        <v>17</v>
      </c>
      <c r="AE27" s="288" t="s">
        <v>64</v>
      </c>
      <c r="AF27" s="307" t="s">
        <v>14</v>
      </c>
      <c r="AG27" s="309" t="s">
        <v>15</v>
      </c>
      <c r="AH27" s="293" t="s">
        <v>17</v>
      </c>
      <c r="AI27" s="288" t="s">
        <v>64</v>
      </c>
      <c r="AJ27" s="307" t="s">
        <v>14</v>
      </c>
      <c r="AK27" s="309" t="s">
        <v>15</v>
      </c>
      <c r="AL27" s="293" t="s">
        <v>17</v>
      </c>
      <c r="AM27" s="288" t="s">
        <v>64</v>
      </c>
      <c r="AN27" s="307" t="s">
        <v>14</v>
      </c>
      <c r="AO27" s="309" t="s">
        <v>15</v>
      </c>
      <c r="AP27" s="293" t="s">
        <v>17</v>
      </c>
      <c r="AQ27" s="288" t="s">
        <v>64</v>
      </c>
    </row>
    <row r="28" spans="1:43" ht="18" customHeight="1" thickBot="1">
      <c r="A28" s="324"/>
      <c r="B28" s="325"/>
      <c r="C28" s="326"/>
      <c r="D28" s="329"/>
      <c r="E28" s="294"/>
      <c r="F28" s="289"/>
      <c r="G28" s="308"/>
      <c r="H28" s="344"/>
      <c r="I28" s="344"/>
      <c r="J28" s="344"/>
      <c r="K28" s="346"/>
      <c r="L28" s="308"/>
      <c r="M28" s="310"/>
      <c r="N28" s="294"/>
      <c r="O28" s="289"/>
      <c r="P28" s="308"/>
      <c r="Q28" s="310"/>
      <c r="R28" s="294"/>
      <c r="S28" s="289"/>
      <c r="T28" s="308"/>
      <c r="U28" s="310"/>
      <c r="V28" s="294"/>
      <c r="W28" s="289"/>
      <c r="X28" s="308"/>
      <c r="Y28" s="310"/>
      <c r="Z28" s="294"/>
      <c r="AA28" s="289"/>
      <c r="AB28" s="308"/>
      <c r="AC28" s="310"/>
      <c r="AD28" s="294"/>
      <c r="AE28" s="289"/>
      <c r="AF28" s="308"/>
      <c r="AG28" s="310"/>
      <c r="AH28" s="294"/>
      <c r="AI28" s="289"/>
      <c r="AJ28" s="308"/>
      <c r="AK28" s="310"/>
      <c r="AL28" s="294"/>
      <c r="AM28" s="289"/>
      <c r="AN28" s="308"/>
      <c r="AO28" s="310"/>
      <c r="AP28" s="294"/>
      <c r="AQ28" s="289"/>
    </row>
    <row r="29" spans="1:45" ht="18" customHeight="1">
      <c r="A29" s="324"/>
      <c r="B29" s="325"/>
      <c r="C29" s="326"/>
      <c r="D29" s="415">
        <f aca="true" t="shared" si="3" ref="D29:AQ29">SUM(D24)</f>
        <v>0</v>
      </c>
      <c r="E29" s="419">
        <f t="shared" si="3"/>
        <v>10</v>
      </c>
      <c r="F29" s="426">
        <f t="shared" si="3"/>
        <v>13</v>
      </c>
      <c r="G29" s="414">
        <f t="shared" si="3"/>
        <v>160</v>
      </c>
      <c r="H29" s="419">
        <f t="shared" si="3"/>
        <v>65</v>
      </c>
      <c r="I29" s="419">
        <f t="shared" si="3"/>
        <v>20</v>
      </c>
      <c r="J29" s="419">
        <f t="shared" si="3"/>
        <v>75</v>
      </c>
      <c r="K29" s="419">
        <f t="shared" si="3"/>
        <v>0</v>
      </c>
      <c r="L29" s="92">
        <f t="shared" si="3"/>
        <v>15</v>
      </c>
      <c r="M29" s="93">
        <f t="shared" si="3"/>
        <v>0</v>
      </c>
      <c r="N29" s="93">
        <f t="shared" si="3"/>
        <v>0</v>
      </c>
      <c r="O29" s="94">
        <f t="shared" si="3"/>
        <v>0</v>
      </c>
      <c r="P29" s="92">
        <f t="shared" si="3"/>
        <v>0</v>
      </c>
      <c r="Q29" s="93">
        <f t="shared" si="3"/>
        <v>0</v>
      </c>
      <c r="R29" s="93">
        <f t="shared" si="3"/>
        <v>0</v>
      </c>
      <c r="S29" s="95">
        <f t="shared" si="3"/>
        <v>0</v>
      </c>
      <c r="T29" s="96">
        <f t="shared" si="3"/>
        <v>10</v>
      </c>
      <c r="U29" s="93">
        <f t="shared" si="3"/>
        <v>10</v>
      </c>
      <c r="V29" s="93">
        <f t="shared" si="3"/>
        <v>0</v>
      </c>
      <c r="W29" s="95">
        <f t="shared" si="3"/>
        <v>0</v>
      </c>
      <c r="X29" s="92">
        <f>SUM(X24)</f>
        <v>25</v>
      </c>
      <c r="Y29" s="93">
        <f>SUM(Y24)</f>
        <v>10</v>
      </c>
      <c r="Z29" s="93">
        <f>SUM(Z24)</f>
        <v>15</v>
      </c>
      <c r="AA29" s="94">
        <f>SUM(AA24)</f>
        <v>0</v>
      </c>
      <c r="AB29" s="92">
        <f t="shared" si="3"/>
        <v>0</v>
      </c>
      <c r="AC29" s="93">
        <f t="shared" si="3"/>
        <v>0</v>
      </c>
      <c r="AD29" s="93">
        <f t="shared" si="3"/>
        <v>15</v>
      </c>
      <c r="AE29" s="95">
        <f t="shared" si="3"/>
        <v>0</v>
      </c>
      <c r="AF29" s="96">
        <f t="shared" si="3"/>
        <v>0</v>
      </c>
      <c r="AG29" s="93">
        <f t="shared" si="3"/>
        <v>0</v>
      </c>
      <c r="AH29" s="93">
        <f t="shared" si="3"/>
        <v>15</v>
      </c>
      <c r="AI29" s="94">
        <f t="shared" si="3"/>
        <v>0</v>
      </c>
      <c r="AJ29" s="92">
        <f t="shared" si="3"/>
        <v>15</v>
      </c>
      <c r="AK29" s="93">
        <f t="shared" si="3"/>
        <v>0</v>
      </c>
      <c r="AL29" s="93">
        <f t="shared" si="3"/>
        <v>15</v>
      </c>
      <c r="AM29" s="95">
        <f t="shared" si="3"/>
        <v>0</v>
      </c>
      <c r="AN29" s="96">
        <f t="shared" si="3"/>
        <v>0</v>
      </c>
      <c r="AO29" s="93">
        <f t="shared" si="3"/>
        <v>0</v>
      </c>
      <c r="AP29" s="93">
        <f t="shared" si="3"/>
        <v>15</v>
      </c>
      <c r="AQ29" s="95">
        <f t="shared" si="3"/>
        <v>0</v>
      </c>
      <c r="AS29" s="13" t="s">
        <v>68</v>
      </c>
    </row>
    <row r="30" spans="1:45" ht="18" customHeight="1" thickBot="1">
      <c r="A30" s="324"/>
      <c r="B30" s="325"/>
      <c r="C30" s="326"/>
      <c r="D30" s="333"/>
      <c r="E30" s="320"/>
      <c r="F30" s="400"/>
      <c r="G30" s="322"/>
      <c r="H30" s="320"/>
      <c r="I30" s="320"/>
      <c r="J30" s="320"/>
      <c r="K30" s="320"/>
      <c r="L30" s="314">
        <f>SUM(L29:O29)</f>
        <v>15</v>
      </c>
      <c r="M30" s="315"/>
      <c r="N30" s="315"/>
      <c r="O30" s="323"/>
      <c r="P30" s="314">
        <f>SUM(P29:S29)</f>
        <v>0</v>
      </c>
      <c r="Q30" s="315"/>
      <c r="R30" s="315"/>
      <c r="S30" s="323"/>
      <c r="T30" s="314">
        <f>SUM(T29:W29)</f>
        <v>20</v>
      </c>
      <c r="U30" s="315"/>
      <c r="V30" s="315"/>
      <c r="W30" s="323"/>
      <c r="X30" s="314">
        <f>SUM(X29:AA29)</f>
        <v>50</v>
      </c>
      <c r="Y30" s="315"/>
      <c r="Z30" s="315"/>
      <c r="AA30" s="323"/>
      <c r="AB30" s="314">
        <f>SUM(AB29:AE29)</f>
        <v>15</v>
      </c>
      <c r="AC30" s="315"/>
      <c r="AD30" s="315"/>
      <c r="AE30" s="323"/>
      <c r="AF30" s="314">
        <f>SUM(AF29:AI29)</f>
        <v>15</v>
      </c>
      <c r="AG30" s="315"/>
      <c r="AH30" s="315"/>
      <c r="AI30" s="323"/>
      <c r="AJ30" s="314">
        <f>SUM(AJ29:AM29)</f>
        <v>30</v>
      </c>
      <c r="AK30" s="315"/>
      <c r="AL30" s="315"/>
      <c r="AM30" s="323"/>
      <c r="AN30" s="314">
        <f>SUM(AN29:AQ29)</f>
        <v>15</v>
      </c>
      <c r="AO30" s="315"/>
      <c r="AP30" s="315"/>
      <c r="AQ30" s="323"/>
      <c r="AS30" s="13">
        <f>SUM(L30:AQ30)</f>
        <v>160</v>
      </c>
    </row>
    <row r="31" spans="1:45" ht="18" customHeight="1">
      <c r="A31" s="324"/>
      <c r="B31" s="325"/>
      <c r="C31" s="326"/>
      <c r="D31" s="334" t="s">
        <v>27</v>
      </c>
      <c r="E31" s="335"/>
      <c r="F31" s="336"/>
      <c r="G31" s="349" t="s">
        <v>28</v>
      </c>
      <c r="H31" s="305"/>
      <c r="I31" s="305"/>
      <c r="J31" s="305"/>
      <c r="K31" s="306"/>
      <c r="L31" s="301">
        <v>0</v>
      </c>
      <c r="M31" s="302"/>
      <c r="N31" s="302"/>
      <c r="O31" s="303"/>
      <c r="P31" s="301">
        <v>0</v>
      </c>
      <c r="Q31" s="302"/>
      <c r="R31" s="302"/>
      <c r="S31" s="303"/>
      <c r="T31" s="301">
        <v>0</v>
      </c>
      <c r="U31" s="302"/>
      <c r="V31" s="302"/>
      <c r="W31" s="303"/>
      <c r="X31" s="301">
        <v>0</v>
      </c>
      <c r="Y31" s="302"/>
      <c r="Z31" s="302"/>
      <c r="AA31" s="303"/>
      <c r="AB31" s="301">
        <v>0</v>
      </c>
      <c r="AC31" s="302"/>
      <c r="AD31" s="302"/>
      <c r="AE31" s="303"/>
      <c r="AF31" s="301">
        <v>0</v>
      </c>
      <c r="AG31" s="302"/>
      <c r="AH31" s="302"/>
      <c r="AI31" s="303"/>
      <c r="AJ31" s="301">
        <v>0</v>
      </c>
      <c r="AK31" s="302"/>
      <c r="AL31" s="302"/>
      <c r="AM31" s="303"/>
      <c r="AN31" s="301">
        <v>0</v>
      </c>
      <c r="AO31" s="302"/>
      <c r="AP31" s="302"/>
      <c r="AQ31" s="303"/>
      <c r="AS31" s="13">
        <f>SUM(L31:AQ31)</f>
        <v>0</v>
      </c>
    </row>
    <row r="32" spans="1:45" ht="18" customHeight="1">
      <c r="A32" s="324"/>
      <c r="B32" s="325"/>
      <c r="C32" s="326"/>
      <c r="D32" s="337"/>
      <c r="E32" s="338"/>
      <c r="F32" s="339"/>
      <c r="G32" s="316" t="s">
        <v>29</v>
      </c>
      <c r="H32" s="317"/>
      <c r="I32" s="317"/>
      <c r="J32" s="317"/>
      <c r="K32" s="318"/>
      <c r="L32" s="401">
        <v>1</v>
      </c>
      <c r="M32" s="402"/>
      <c r="N32" s="402"/>
      <c r="O32" s="403"/>
      <c r="P32" s="401">
        <v>0</v>
      </c>
      <c r="Q32" s="402"/>
      <c r="R32" s="402"/>
      <c r="S32" s="403"/>
      <c r="T32" s="401">
        <v>1</v>
      </c>
      <c r="U32" s="402"/>
      <c r="V32" s="402"/>
      <c r="W32" s="403"/>
      <c r="X32" s="401">
        <v>3</v>
      </c>
      <c r="Y32" s="402"/>
      <c r="Z32" s="402"/>
      <c r="AA32" s="403"/>
      <c r="AB32" s="401">
        <v>1</v>
      </c>
      <c r="AC32" s="402"/>
      <c r="AD32" s="402"/>
      <c r="AE32" s="403"/>
      <c r="AF32" s="401">
        <v>1</v>
      </c>
      <c r="AG32" s="402"/>
      <c r="AH32" s="402"/>
      <c r="AI32" s="403"/>
      <c r="AJ32" s="401">
        <v>2</v>
      </c>
      <c r="AK32" s="402"/>
      <c r="AL32" s="402"/>
      <c r="AM32" s="403"/>
      <c r="AN32" s="401">
        <v>1</v>
      </c>
      <c r="AO32" s="402"/>
      <c r="AP32" s="402"/>
      <c r="AQ32" s="403"/>
      <c r="AS32" s="13">
        <f>SUM(L32:AQ32)</f>
        <v>10</v>
      </c>
    </row>
    <row r="33" spans="1:45" ht="18" customHeight="1" thickBot="1">
      <c r="A33" s="324"/>
      <c r="B33" s="325"/>
      <c r="C33" s="326"/>
      <c r="D33" s="340"/>
      <c r="E33" s="341"/>
      <c r="F33" s="342"/>
      <c r="G33" s="316" t="s">
        <v>66</v>
      </c>
      <c r="H33" s="317"/>
      <c r="I33" s="317"/>
      <c r="J33" s="317"/>
      <c r="K33" s="318"/>
      <c r="L33" s="287">
        <v>3</v>
      </c>
      <c r="M33" s="287"/>
      <c r="N33" s="287"/>
      <c r="O33" s="287"/>
      <c r="P33" s="287">
        <v>0</v>
      </c>
      <c r="Q33" s="287"/>
      <c r="R33" s="287"/>
      <c r="S33" s="287"/>
      <c r="T33" s="287">
        <v>1</v>
      </c>
      <c r="U33" s="287"/>
      <c r="V33" s="287"/>
      <c r="W33" s="287"/>
      <c r="X33" s="287">
        <v>4</v>
      </c>
      <c r="Y33" s="287"/>
      <c r="Z33" s="287"/>
      <c r="AA33" s="287"/>
      <c r="AB33" s="287">
        <v>1</v>
      </c>
      <c r="AC33" s="287"/>
      <c r="AD33" s="287"/>
      <c r="AE33" s="287"/>
      <c r="AF33" s="287">
        <v>1</v>
      </c>
      <c r="AG33" s="287"/>
      <c r="AH33" s="287"/>
      <c r="AI33" s="287"/>
      <c r="AJ33" s="287">
        <v>2</v>
      </c>
      <c r="AK33" s="287"/>
      <c r="AL33" s="287"/>
      <c r="AM33" s="287"/>
      <c r="AN33" s="287">
        <v>1</v>
      </c>
      <c r="AO33" s="287"/>
      <c r="AP33" s="287"/>
      <c r="AQ33" s="287"/>
      <c r="AS33" s="13">
        <f>SUM(L33:AQ33)</f>
        <v>13</v>
      </c>
    </row>
    <row r="34" spans="1:43" ht="18" customHeight="1">
      <c r="A34" s="97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37"/>
      <c r="V34" s="98"/>
      <c r="W34" s="98"/>
      <c r="X34" s="98"/>
      <c r="Y34" s="37"/>
      <c r="Z34" s="98"/>
      <c r="AA34" s="98"/>
      <c r="AB34" s="98"/>
      <c r="AC34" s="98"/>
      <c r="AD34" s="37"/>
      <c r="AE34" s="99"/>
      <c r="AF34" s="100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101"/>
    </row>
    <row r="35" spans="1:43" ht="18" customHeight="1">
      <c r="A35" s="102" t="s">
        <v>61</v>
      </c>
      <c r="B35" s="103"/>
      <c r="C35" s="103"/>
      <c r="D35" s="103"/>
      <c r="E35" s="103"/>
      <c r="F35" s="103"/>
      <c r="G35" s="103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30"/>
      <c r="AF35" s="28"/>
      <c r="AG35" s="29" t="s">
        <v>207</v>
      </c>
      <c r="AH35" s="29"/>
      <c r="AI35" s="29"/>
      <c r="AJ35" s="29"/>
      <c r="AK35" s="29"/>
      <c r="AL35" s="29"/>
      <c r="AM35" s="29"/>
      <c r="AN35" s="29"/>
      <c r="AO35" s="29"/>
      <c r="AP35" s="29"/>
      <c r="AQ35" s="30"/>
    </row>
    <row r="36" spans="1:43" ht="18" customHeight="1">
      <c r="A36" s="104"/>
      <c r="B36" s="105" t="s">
        <v>20</v>
      </c>
      <c r="C36" s="12" t="s">
        <v>212</v>
      </c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103"/>
      <c r="R36" s="103"/>
      <c r="S36" s="103"/>
      <c r="T36" s="106"/>
      <c r="U36" s="106"/>
      <c r="V36" s="106"/>
      <c r="W36" s="106"/>
      <c r="X36" s="106"/>
      <c r="Y36" s="106"/>
      <c r="Z36" s="106"/>
      <c r="AA36" s="106"/>
      <c r="AB36" s="103"/>
      <c r="AC36" s="103"/>
      <c r="AD36" s="29"/>
      <c r="AE36" s="30"/>
      <c r="AF36" s="107"/>
      <c r="AG36" s="103"/>
      <c r="AH36" s="106"/>
      <c r="AI36" s="106"/>
      <c r="AJ36" s="29"/>
      <c r="AK36" s="29"/>
      <c r="AL36" s="29"/>
      <c r="AM36" s="29"/>
      <c r="AN36" s="29"/>
      <c r="AO36" s="15"/>
      <c r="AP36" s="15"/>
      <c r="AQ36" s="16"/>
    </row>
    <row r="37" spans="1:43" ht="18" customHeight="1">
      <c r="A37" s="104"/>
      <c r="B37" s="5"/>
      <c r="C37" s="12" t="s">
        <v>213</v>
      </c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09"/>
      <c r="R37" s="109"/>
      <c r="S37" s="109"/>
      <c r="T37" s="110"/>
      <c r="U37" s="111"/>
      <c r="V37" s="110"/>
      <c r="W37" s="110"/>
      <c r="X37" s="110"/>
      <c r="Y37" s="111"/>
      <c r="Z37" s="110"/>
      <c r="AA37" s="110"/>
      <c r="AB37" s="29"/>
      <c r="AC37" s="29"/>
      <c r="AD37" s="29"/>
      <c r="AE37" s="30"/>
      <c r="AF37" s="28"/>
      <c r="AG37" s="111" t="s">
        <v>30</v>
      </c>
      <c r="AH37" s="109"/>
      <c r="AI37" s="109"/>
      <c r="AJ37" s="110"/>
      <c r="AK37" s="112"/>
      <c r="AL37" s="29"/>
      <c r="AM37" s="29"/>
      <c r="AN37" s="112"/>
      <c r="AO37" s="112"/>
      <c r="AP37" s="112"/>
      <c r="AQ37" s="30"/>
    </row>
    <row r="38" spans="1:43" ht="18" customHeight="1">
      <c r="A38" s="104"/>
      <c r="B38" s="105" t="s">
        <v>21</v>
      </c>
      <c r="C38" s="108" t="s">
        <v>216</v>
      </c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03"/>
      <c r="R38" s="103"/>
      <c r="S38" s="103"/>
      <c r="T38" s="106"/>
      <c r="U38" s="106"/>
      <c r="V38" s="106"/>
      <c r="W38" s="106"/>
      <c r="X38" s="106"/>
      <c r="Y38" s="106"/>
      <c r="Z38" s="106"/>
      <c r="AA38" s="106"/>
      <c r="AB38" s="29"/>
      <c r="AC38" s="29"/>
      <c r="AD38" s="29"/>
      <c r="AE38" s="30"/>
      <c r="AF38" s="28"/>
      <c r="AG38" s="110" t="s">
        <v>31</v>
      </c>
      <c r="AH38" s="110" t="s">
        <v>32</v>
      </c>
      <c r="AI38" s="103"/>
      <c r="AJ38" s="106"/>
      <c r="AK38" s="29"/>
      <c r="AL38" s="29"/>
      <c r="AM38" s="29"/>
      <c r="AN38" s="29"/>
      <c r="AO38" s="29"/>
      <c r="AP38" s="29"/>
      <c r="AQ38" s="115"/>
    </row>
    <row r="39" spans="1:43" ht="18" customHeight="1">
      <c r="A39" s="104"/>
      <c r="B39" s="113" t="s">
        <v>22</v>
      </c>
      <c r="C39" s="4" t="s">
        <v>217</v>
      </c>
      <c r="D39" s="114"/>
      <c r="E39" s="114"/>
      <c r="F39" s="114"/>
      <c r="G39" s="44"/>
      <c r="H39" s="117"/>
      <c r="I39" s="117"/>
      <c r="J39" s="117"/>
      <c r="K39" s="117"/>
      <c r="L39" s="117"/>
      <c r="M39" s="117"/>
      <c r="N39" s="117"/>
      <c r="O39" s="117"/>
      <c r="P39" s="117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29"/>
      <c r="AC39" s="29"/>
      <c r="AD39" s="29"/>
      <c r="AE39" s="30"/>
      <c r="AF39" s="28"/>
      <c r="AG39" s="109" t="s">
        <v>33</v>
      </c>
      <c r="AH39" s="109" t="s">
        <v>34</v>
      </c>
      <c r="AI39" s="118"/>
      <c r="AJ39" s="118"/>
      <c r="AK39" s="29"/>
      <c r="AL39" s="29"/>
      <c r="AM39" s="29"/>
      <c r="AN39" s="29"/>
      <c r="AO39" s="29"/>
      <c r="AP39" s="29"/>
      <c r="AQ39" s="30"/>
    </row>
    <row r="40" spans="1:43" ht="18" customHeight="1">
      <c r="A40" s="104"/>
      <c r="B40" s="116" t="s">
        <v>23</v>
      </c>
      <c r="C40" s="44" t="s">
        <v>214</v>
      </c>
      <c r="D40" s="44"/>
      <c r="E40" s="44"/>
      <c r="F40" s="44"/>
      <c r="G40" s="44"/>
      <c r="H40" s="44"/>
      <c r="I40" s="44"/>
      <c r="J40" s="44"/>
      <c r="K40" s="119"/>
      <c r="L40" s="44"/>
      <c r="M40" s="44"/>
      <c r="N40" s="44"/>
      <c r="O40" s="44"/>
      <c r="P40" s="44"/>
      <c r="Q40" s="120"/>
      <c r="R40" s="120"/>
      <c r="S40" s="120"/>
      <c r="T40" s="120"/>
      <c r="U40" s="103"/>
      <c r="V40" s="103"/>
      <c r="W40" s="103"/>
      <c r="X40" s="120"/>
      <c r="Y40" s="103"/>
      <c r="Z40" s="103"/>
      <c r="AA40" s="103"/>
      <c r="AB40" s="29"/>
      <c r="AC40" s="29"/>
      <c r="AD40" s="29"/>
      <c r="AE40" s="30"/>
      <c r="AF40" s="28"/>
      <c r="AG40" s="110" t="s">
        <v>16</v>
      </c>
      <c r="AH40" s="121" t="s">
        <v>35</v>
      </c>
      <c r="AI40" s="103"/>
      <c r="AJ40" s="103"/>
      <c r="AK40" s="29"/>
      <c r="AL40" s="29"/>
      <c r="AM40" s="29"/>
      <c r="AN40" s="29"/>
      <c r="AO40" s="29"/>
      <c r="AP40" s="29"/>
      <c r="AQ40" s="30"/>
    </row>
    <row r="41" spans="1:43" ht="18" customHeight="1">
      <c r="A41" s="104"/>
      <c r="B41" s="116" t="s">
        <v>24</v>
      </c>
      <c r="C41" s="4" t="s">
        <v>198</v>
      </c>
      <c r="D41" s="44"/>
      <c r="E41" s="44"/>
      <c r="F41" s="44"/>
      <c r="G41" s="44"/>
      <c r="H41" s="20"/>
      <c r="I41" s="20"/>
      <c r="J41" s="20"/>
      <c r="K41" s="20"/>
      <c r="L41" s="20"/>
      <c r="M41" s="20"/>
      <c r="N41" s="20"/>
      <c r="O41" s="20"/>
      <c r="P41" s="20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29"/>
      <c r="AC41" s="29"/>
      <c r="AD41" s="29"/>
      <c r="AE41" s="30"/>
      <c r="AF41" s="28"/>
      <c r="AG41" s="110" t="s">
        <v>36</v>
      </c>
      <c r="AH41" s="110" t="s">
        <v>37</v>
      </c>
      <c r="AI41" s="103"/>
      <c r="AJ41" s="103"/>
      <c r="AK41" s="29"/>
      <c r="AL41" s="29"/>
      <c r="AM41" s="29"/>
      <c r="AN41" s="29"/>
      <c r="AO41" s="29"/>
      <c r="AP41" s="29"/>
      <c r="AQ41" s="30"/>
    </row>
    <row r="42" spans="1:43" ht="18" customHeight="1">
      <c r="A42" s="104"/>
      <c r="B42" s="105" t="s">
        <v>46</v>
      </c>
      <c r="C42" s="44" t="s">
        <v>215</v>
      </c>
      <c r="D42" s="44"/>
      <c r="E42" s="44"/>
      <c r="F42" s="44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103"/>
      <c r="R42" s="103"/>
      <c r="S42" s="103"/>
      <c r="T42" s="106"/>
      <c r="U42" s="106"/>
      <c r="V42" s="106"/>
      <c r="W42" s="106"/>
      <c r="X42" s="106"/>
      <c r="Y42" s="106"/>
      <c r="Z42" s="106"/>
      <c r="AA42" s="106"/>
      <c r="AB42" s="29"/>
      <c r="AC42" s="29"/>
      <c r="AD42" s="29"/>
      <c r="AE42" s="30"/>
      <c r="AF42" s="28"/>
      <c r="AG42" s="110" t="s">
        <v>38</v>
      </c>
      <c r="AH42" s="110" t="s">
        <v>39</v>
      </c>
      <c r="AI42" s="103"/>
      <c r="AJ42" s="106"/>
      <c r="AK42" s="29"/>
      <c r="AL42" s="29"/>
      <c r="AM42" s="29"/>
      <c r="AN42" s="29"/>
      <c r="AO42" s="29"/>
      <c r="AP42" s="29"/>
      <c r="AQ42" s="30"/>
    </row>
    <row r="43" spans="1:43" ht="18" customHeight="1">
      <c r="A43" s="104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103"/>
      <c r="R43" s="103"/>
      <c r="S43" s="103"/>
      <c r="T43" s="106"/>
      <c r="U43" s="106"/>
      <c r="V43" s="106"/>
      <c r="W43" s="106"/>
      <c r="X43" s="106"/>
      <c r="Y43" s="106"/>
      <c r="Z43" s="106"/>
      <c r="AA43" s="106"/>
      <c r="AB43" s="29"/>
      <c r="AC43" s="29"/>
      <c r="AD43" s="29"/>
      <c r="AE43" s="30"/>
      <c r="AF43" s="28"/>
      <c r="AG43" s="109" t="s">
        <v>40</v>
      </c>
      <c r="AH43" s="109" t="s">
        <v>41</v>
      </c>
      <c r="AI43" s="103"/>
      <c r="AJ43" s="106"/>
      <c r="AK43" s="29"/>
      <c r="AL43" s="29"/>
      <c r="AM43" s="29"/>
      <c r="AN43" s="29"/>
      <c r="AO43" s="29"/>
      <c r="AP43" s="29"/>
      <c r="AQ43" s="30"/>
    </row>
    <row r="44" spans="1:43" ht="18" customHeight="1">
      <c r="A44" s="104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103"/>
      <c r="R44" s="103"/>
      <c r="S44" s="103"/>
      <c r="T44" s="106"/>
      <c r="U44" s="106"/>
      <c r="V44" s="106"/>
      <c r="W44" s="106"/>
      <c r="X44" s="106"/>
      <c r="Y44" s="106"/>
      <c r="Z44" s="106"/>
      <c r="AA44" s="106"/>
      <c r="AB44" s="29"/>
      <c r="AC44" s="29"/>
      <c r="AD44" s="29"/>
      <c r="AE44" s="30"/>
      <c r="AF44" s="28"/>
      <c r="AG44" s="123"/>
      <c r="AH44" s="109" t="s">
        <v>65</v>
      </c>
      <c r="AJ44" s="106"/>
      <c r="AK44" s="29"/>
      <c r="AL44" s="29"/>
      <c r="AM44" s="29"/>
      <c r="AN44" s="29"/>
      <c r="AO44" s="29"/>
      <c r="AP44" s="29"/>
      <c r="AQ44" s="30"/>
    </row>
    <row r="45" spans="1:43" ht="18" customHeight="1" thickBot="1">
      <c r="A45" s="124"/>
      <c r="B45" s="125"/>
      <c r="C45" s="125"/>
      <c r="D45" s="125"/>
      <c r="E45" s="126"/>
      <c r="F45" s="126"/>
      <c r="G45" s="126"/>
      <c r="H45" s="126"/>
      <c r="I45" s="126"/>
      <c r="J45" s="126"/>
      <c r="K45" s="125"/>
      <c r="L45" s="125"/>
      <c r="M45" s="125"/>
      <c r="N45" s="125"/>
      <c r="O45" s="125"/>
      <c r="P45" s="125"/>
      <c r="Q45" s="125"/>
      <c r="R45" s="125"/>
      <c r="S45" s="125"/>
      <c r="T45" s="127"/>
      <c r="U45" s="128"/>
      <c r="V45" s="128"/>
      <c r="W45" s="128"/>
      <c r="X45" s="127"/>
      <c r="Y45" s="128"/>
      <c r="Z45" s="128"/>
      <c r="AA45" s="128"/>
      <c r="AB45" s="128"/>
      <c r="AC45" s="128"/>
      <c r="AD45" s="128"/>
      <c r="AE45" s="129"/>
      <c r="AF45" s="311" t="s">
        <v>42</v>
      </c>
      <c r="AG45" s="374"/>
      <c r="AH45" s="312"/>
      <c r="AI45" s="312"/>
      <c r="AJ45" s="312"/>
      <c r="AK45" s="312"/>
      <c r="AL45" s="312"/>
      <c r="AM45" s="312"/>
      <c r="AN45" s="312"/>
      <c r="AO45" s="312"/>
      <c r="AP45" s="312"/>
      <c r="AQ45" s="313"/>
    </row>
    <row r="46" spans="1:43" ht="18" customHeight="1">
      <c r="A46" s="386"/>
      <c r="B46" s="387"/>
      <c r="C46" s="388"/>
      <c r="D46" s="389" t="s">
        <v>210</v>
      </c>
      <c r="E46" s="390"/>
      <c r="F46" s="390"/>
      <c r="G46" s="390"/>
      <c r="H46" s="390"/>
      <c r="I46" s="390"/>
      <c r="J46" s="390"/>
      <c r="K46" s="390"/>
      <c r="L46" s="390"/>
      <c r="M46" s="390"/>
      <c r="N46" s="390"/>
      <c r="O46" s="390"/>
      <c r="P46" s="390"/>
      <c r="Q46" s="390"/>
      <c r="R46" s="390"/>
      <c r="S46" s="390"/>
      <c r="T46" s="390"/>
      <c r="U46" s="390"/>
      <c r="V46" s="390"/>
      <c r="W46" s="390"/>
      <c r="X46" s="390"/>
      <c r="Y46" s="390"/>
      <c r="Z46" s="390"/>
      <c r="AA46" s="390"/>
      <c r="AB46" s="390"/>
      <c r="AC46" s="390"/>
      <c r="AD46" s="390"/>
      <c r="AE46" s="391"/>
      <c r="AF46" s="394" t="s">
        <v>0</v>
      </c>
      <c r="AG46" s="335"/>
      <c r="AH46" s="335"/>
      <c r="AI46" s="335"/>
      <c r="AJ46" s="335"/>
      <c r="AK46" s="335"/>
      <c r="AL46" s="335"/>
      <c r="AM46" s="335"/>
      <c r="AN46" s="335"/>
      <c r="AO46" s="335"/>
      <c r="AP46" s="335"/>
      <c r="AQ46" s="395"/>
    </row>
    <row r="47" spans="1:43" ht="18" customHeight="1">
      <c r="A47" s="396" t="s">
        <v>209</v>
      </c>
      <c r="B47" s="273"/>
      <c r="C47" s="274"/>
      <c r="D47" s="392"/>
      <c r="E47" s="393"/>
      <c r="F47" s="393"/>
      <c r="G47" s="393"/>
      <c r="H47" s="393"/>
      <c r="I47" s="393"/>
      <c r="J47" s="393"/>
      <c r="K47" s="393"/>
      <c r="L47" s="393"/>
      <c r="M47" s="393"/>
      <c r="N47" s="393"/>
      <c r="O47" s="393"/>
      <c r="P47" s="393"/>
      <c r="Q47" s="393"/>
      <c r="R47" s="393"/>
      <c r="S47" s="393"/>
      <c r="T47" s="393"/>
      <c r="U47" s="393"/>
      <c r="V47" s="393"/>
      <c r="W47" s="393"/>
      <c r="X47" s="393"/>
      <c r="Y47" s="393"/>
      <c r="Z47" s="393"/>
      <c r="AA47" s="393"/>
      <c r="AB47" s="393"/>
      <c r="AC47" s="393"/>
      <c r="AD47" s="393"/>
      <c r="AE47" s="393"/>
      <c r="AF47" s="14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6"/>
    </row>
    <row r="48" spans="1:43" ht="18" customHeight="1">
      <c r="A48" s="229"/>
      <c r="B48" s="230"/>
      <c r="C48" s="231"/>
      <c r="D48" s="17" t="s">
        <v>74</v>
      </c>
      <c r="E48" s="18"/>
      <c r="F48" s="18"/>
      <c r="G48" s="18"/>
      <c r="H48" s="18"/>
      <c r="I48" s="19" t="s">
        <v>182</v>
      </c>
      <c r="J48" s="20"/>
      <c r="K48" s="18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7"/>
      <c r="W48" s="17"/>
      <c r="X48" s="19"/>
      <c r="Y48" s="19"/>
      <c r="Z48" s="17"/>
      <c r="AA48" s="17"/>
      <c r="AB48" s="20"/>
      <c r="AC48" s="17"/>
      <c r="AD48" s="17"/>
      <c r="AE48" s="17"/>
      <c r="AF48" s="21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3"/>
    </row>
    <row r="49" spans="1:43" ht="18" customHeight="1">
      <c r="A49" s="396"/>
      <c r="B49" s="273"/>
      <c r="C49" s="274"/>
      <c r="D49" s="17" t="s">
        <v>73</v>
      </c>
      <c r="E49" s="18"/>
      <c r="F49" s="18"/>
      <c r="G49" s="17"/>
      <c r="H49" s="17"/>
      <c r="I49" s="19" t="s">
        <v>154</v>
      </c>
      <c r="J49" s="20"/>
      <c r="K49" s="19"/>
      <c r="L49" s="19"/>
      <c r="M49" s="15"/>
      <c r="N49" s="18"/>
      <c r="O49" s="19"/>
      <c r="P49" s="19"/>
      <c r="Q49" s="19"/>
      <c r="R49" s="19"/>
      <c r="S49" s="19"/>
      <c r="T49" s="19"/>
      <c r="U49" s="19"/>
      <c r="V49" s="17"/>
      <c r="W49" s="17"/>
      <c r="X49" s="19"/>
      <c r="Y49" s="19"/>
      <c r="Z49" s="17"/>
      <c r="AA49" s="17"/>
      <c r="AB49" s="20"/>
      <c r="AC49" s="24"/>
      <c r="AD49" s="24"/>
      <c r="AE49" s="24"/>
      <c r="AF49" s="21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3"/>
    </row>
    <row r="50" spans="1:43" ht="18" customHeight="1">
      <c r="A50" s="272" t="s">
        <v>67</v>
      </c>
      <c r="B50" s="273"/>
      <c r="C50" s="274"/>
      <c r="D50" s="17" t="s">
        <v>1</v>
      </c>
      <c r="E50" s="17"/>
      <c r="F50" s="17"/>
      <c r="G50" s="17"/>
      <c r="H50" s="17"/>
      <c r="I50" s="19" t="s">
        <v>78</v>
      </c>
      <c r="J50" s="20"/>
      <c r="K50" s="19"/>
      <c r="L50" s="19"/>
      <c r="M50" s="19"/>
      <c r="N50" s="18"/>
      <c r="O50" s="19"/>
      <c r="P50" s="19"/>
      <c r="Q50" s="19"/>
      <c r="R50" s="19"/>
      <c r="S50" s="19"/>
      <c r="T50" s="19"/>
      <c r="U50" s="19"/>
      <c r="V50" s="17"/>
      <c r="W50" s="17"/>
      <c r="X50" s="19"/>
      <c r="Y50" s="19"/>
      <c r="Z50" s="17"/>
      <c r="AA50" s="17"/>
      <c r="AB50" s="20"/>
      <c r="AC50" s="24"/>
      <c r="AD50" s="24"/>
      <c r="AE50" s="24"/>
      <c r="AF50" s="25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6"/>
    </row>
    <row r="51" spans="1:43" ht="18" customHeight="1">
      <c r="A51" s="269" t="s">
        <v>62</v>
      </c>
      <c r="B51" s="270"/>
      <c r="C51" s="271"/>
      <c r="D51" s="27" t="s">
        <v>3</v>
      </c>
      <c r="E51" s="17"/>
      <c r="F51" s="17"/>
      <c r="G51" s="17"/>
      <c r="H51" s="17"/>
      <c r="I51" s="19" t="s">
        <v>149</v>
      </c>
      <c r="J51" s="20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7"/>
      <c r="W51" s="17"/>
      <c r="X51" s="19"/>
      <c r="Y51" s="19"/>
      <c r="Z51" s="17"/>
      <c r="AA51" s="17"/>
      <c r="AB51" s="20"/>
      <c r="AC51" s="17"/>
      <c r="AD51" s="17"/>
      <c r="AE51" s="17"/>
      <c r="AF51" s="28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30"/>
    </row>
    <row r="52" spans="1:43" ht="18" customHeight="1">
      <c r="A52" s="272" t="s">
        <v>63</v>
      </c>
      <c r="B52" s="273"/>
      <c r="C52" s="274"/>
      <c r="D52" s="27"/>
      <c r="E52" s="17"/>
      <c r="F52" s="17"/>
      <c r="G52" s="17"/>
      <c r="H52" s="17"/>
      <c r="I52" s="19" t="s">
        <v>150</v>
      </c>
      <c r="J52" s="20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7"/>
      <c r="W52" s="17"/>
      <c r="X52" s="19"/>
      <c r="Y52" s="19"/>
      <c r="Z52" s="17"/>
      <c r="AA52" s="17"/>
      <c r="AB52" s="20"/>
      <c r="AC52" s="17"/>
      <c r="AD52" s="17"/>
      <c r="AE52" s="17"/>
      <c r="AF52" s="298" t="s">
        <v>2</v>
      </c>
      <c r="AG52" s="299"/>
      <c r="AH52" s="299"/>
      <c r="AI52" s="299"/>
      <c r="AJ52" s="299"/>
      <c r="AK52" s="299"/>
      <c r="AL52" s="299"/>
      <c r="AM52" s="299"/>
      <c r="AN52" s="299"/>
      <c r="AO52" s="299"/>
      <c r="AP52" s="299"/>
      <c r="AQ52" s="300"/>
    </row>
    <row r="53" spans="1:43" ht="18" customHeight="1">
      <c r="A53" s="275"/>
      <c r="B53" s="276"/>
      <c r="C53" s="277"/>
      <c r="D53" s="27"/>
      <c r="E53" s="17"/>
      <c r="F53" s="17"/>
      <c r="G53" s="17"/>
      <c r="H53" s="17"/>
      <c r="I53" s="19" t="s">
        <v>151</v>
      </c>
      <c r="J53" s="20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7"/>
      <c r="W53" s="17"/>
      <c r="X53" s="19"/>
      <c r="Y53" s="19"/>
      <c r="Z53" s="17"/>
      <c r="AA53" s="17"/>
      <c r="AB53" s="20"/>
      <c r="AC53" s="17"/>
      <c r="AD53" s="17"/>
      <c r="AE53" s="17"/>
      <c r="AF53" s="298" t="s">
        <v>4</v>
      </c>
      <c r="AG53" s="299"/>
      <c r="AH53" s="299"/>
      <c r="AI53" s="299"/>
      <c r="AJ53" s="299"/>
      <c r="AK53" s="299"/>
      <c r="AL53" s="299"/>
      <c r="AM53" s="299"/>
      <c r="AN53" s="299"/>
      <c r="AO53" s="299"/>
      <c r="AP53" s="299"/>
      <c r="AQ53" s="300"/>
    </row>
    <row r="54" spans="1:43" ht="18" customHeight="1">
      <c r="A54" s="275"/>
      <c r="B54" s="276"/>
      <c r="C54" s="277"/>
      <c r="D54" s="27"/>
      <c r="E54" s="17"/>
      <c r="F54" s="17"/>
      <c r="G54" s="17"/>
      <c r="H54" s="17"/>
      <c r="I54" s="19" t="s">
        <v>152</v>
      </c>
      <c r="J54" s="20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7"/>
      <c r="W54" s="17"/>
      <c r="X54" s="19"/>
      <c r="Y54" s="19"/>
      <c r="Z54" s="17"/>
      <c r="AA54" s="17"/>
      <c r="AB54" s="20"/>
      <c r="AC54" s="17"/>
      <c r="AD54" s="17"/>
      <c r="AE54" s="17"/>
      <c r="AF54" s="25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6"/>
    </row>
    <row r="55" spans="1:43" ht="18" customHeight="1" thickBot="1">
      <c r="A55" s="380"/>
      <c r="B55" s="381"/>
      <c r="C55" s="382"/>
      <c r="D55" s="32"/>
      <c r="E55" s="33"/>
      <c r="F55" s="33"/>
      <c r="G55" s="33"/>
      <c r="H55" s="33"/>
      <c r="I55" s="33"/>
      <c r="J55" s="33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5"/>
      <c r="W55" s="35"/>
      <c r="X55" s="34"/>
      <c r="Y55" s="34"/>
      <c r="Z55" s="35"/>
      <c r="AA55" s="35"/>
      <c r="AB55" s="33"/>
      <c r="AC55" s="31"/>
      <c r="AD55" s="31"/>
      <c r="AE55" s="31"/>
      <c r="AF55" s="383" t="s">
        <v>186</v>
      </c>
      <c r="AG55" s="384"/>
      <c r="AH55" s="384"/>
      <c r="AI55" s="384"/>
      <c r="AJ55" s="384"/>
      <c r="AK55" s="384"/>
      <c r="AL55" s="384"/>
      <c r="AM55" s="384"/>
      <c r="AN55" s="384"/>
      <c r="AO55" s="384"/>
      <c r="AP55" s="384"/>
      <c r="AQ55" s="385"/>
    </row>
    <row r="56" spans="1:43" ht="18" customHeight="1" thickBot="1">
      <c r="A56" s="36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8"/>
      <c r="AQ56" s="39"/>
    </row>
    <row r="57" spans="1:43" ht="18" customHeight="1">
      <c r="A57" s="278" t="s">
        <v>43</v>
      </c>
      <c r="B57" s="369" t="s">
        <v>6</v>
      </c>
      <c r="C57" s="370"/>
      <c r="D57" s="420" t="s">
        <v>7</v>
      </c>
      <c r="E57" s="421"/>
      <c r="F57" s="422"/>
      <c r="G57" s="304" t="s">
        <v>8</v>
      </c>
      <c r="H57" s="305"/>
      <c r="I57" s="305"/>
      <c r="J57" s="305"/>
      <c r="K57" s="305"/>
      <c r="L57" s="304" t="s">
        <v>9</v>
      </c>
      <c r="M57" s="305"/>
      <c r="N57" s="305"/>
      <c r="O57" s="305"/>
      <c r="P57" s="305"/>
      <c r="Q57" s="305"/>
      <c r="R57" s="305"/>
      <c r="S57" s="305"/>
      <c r="T57" s="305"/>
      <c r="U57" s="305"/>
      <c r="V57" s="305"/>
      <c r="W57" s="305"/>
      <c r="X57" s="370"/>
      <c r="Y57" s="370"/>
      <c r="Z57" s="370"/>
      <c r="AA57" s="370"/>
      <c r="AB57" s="370"/>
      <c r="AC57" s="370"/>
      <c r="AD57" s="370"/>
      <c r="AE57" s="370"/>
      <c r="AF57" s="370"/>
      <c r="AG57" s="370"/>
      <c r="AH57" s="370"/>
      <c r="AI57" s="370"/>
      <c r="AJ57" s="370"/>
      <c r="AK57" s="370"/>
      <c r="AL57" s="370"/>
      <c r="AM57" s="370"/>
      <c r="AN57" s="305"/>
      <c r="AO57" s="305"/>
      <c r="AP57" s="305"/>
      <c r="AQ57" s="306"/>
    </row>
    <row r="58" spans="1:43" ht="18" customHeight="1">
      <c r="A58" s="279"/>
      <c r="B58" s="371"/>
      <c r="C58" s="372"/>
      <c r="D58" s="423"/>
      <c r="E58" s="424"/>
      <c r="F58" s="425"/>
      <c r="G58" s="437" t="s">
        <v>10</v>
      </c>
      <c r="H58" s="343" t="s">
        <v>11</v>
      </c>
      <c r="I58" s="343"/>
      <c r="J58" s="343"/>
      <c r="K58" s="345"/>
      <c r="L58" s="295" t="s">
        <v>187</v>
      </c>
      <c r="M58" s="296"/>
      <c r="N58" s="296"/>
      <c r="O58" s="297"/>
      <c r="P58" s="295" t="s">
        <v>188</v>
      </c>
      <c r="Q58" s="296"/>
      <c r="R58" s="296"/>
      <c r="S58" s="297"/>
      <c r="T58" s="295" t="s">
        <v>189</v>
      </c>
      <c r="U58" s="296"/>
      <c r="V58" s="296"/>
      <c r="W58" s="297"/>
      <c r="X58" s="284" t="s">
        <v>190</v>
      </c>
      <c r="Y58" s="285"/>
      <c r="Z58" s="285"/>
      <c r="AA58" s="286"/>
      <c r="AB58" s="284" t="s">
        <v>191</v>
      </c>
      <c r="AC58" s="285"/>
      <c r="AD58" s="285"/>
      <c r="AE58" s="286"/>
      <c r="AF58" s="284" t="s">
        <v>192</v>
      </c>
      <c r="AG58" s="285"/>
      <c r="AH58" s="285"/>
      <c r="AI58" s="286"/>
      <c r="AJ58" s="284" t="s">
        <v>193</v>
      </c>
      <c r="AK58" s="285"/>
      <c r="AL58" s="285"/>
      <c r="AM58" s="286"/>
      <c r="AN58" s="295" t="s">
        <v>194</v>
      </c>
      <c r="AO58" s="296"/>
      <c r="AP58" s="296"/>
      <c r="AQ58" s="297"/>
    </row>
    <row r="59" spans="1:43" ht="18" customHeight="1">
      <c r="A59" s="279"/>
      <c r="B59" s="371"/>
      <c r="C59" s="372"/>
      <c r="D59" s="328" t="s">
        <v>12</v>
      </c>
      <c r="E59" s="365" t="s">
        <v>13</v>
      </c>
      <c r="F59" s="288" t="s">
        <v>66</v>
      </c>
      <c r="G59" s="347"/>
      <c r="H59" s="343" t="s">
        <v>14</v>
      </c>
      <c r="I59" s="343" t="s">
        <v>15</v>
      </c>
      <c r="J59" s="343" t="s">
        <v>16</v>
      </c>
      <c r="K59" s="345" t="s">
        <v>58</v>
      </c>
      <c r="L59" s="284" t="s">
        <v>180</v>
      </c>
      <c r="M59" s="285"/>
      <c r="N59" s="285"/>
      <c r="O59" s="285"/>
      <c r="P59" s="285"/>
      <c r="Q59" s="285"/>
      <c r="R59" s="285"/>
      <c r="S59" s="285"/>
      <c r="T59" s="285"/>
      <c r="U59" s="285"/>
      <c r="V59" s="285"/>
      <c r="W59" s="285"/>
      <c r="X59" s="285"/>
      <c r="Y59" s="285"/>
      <c r="Z59" s="285"/>
      <c r="AA59" s="285"/>
      <c r="AB59" s="285"/>
      <c r="AC59" s="285"/>
      <c r="AD59" s="285"/>
      <c r="AE59" s="285"/>
      <c r="AF59" s="285"/>
      <c r="AG59" s="285"/>
      <c r="AH59" s="285"/>
      <c r="AI59" s="285"/>
      <c r="AJ59" s="285"/>
      <c r="AK59" s="285"/>
      <c r="AL59" s="285"/>
      <c r="AM59" s="285"/>
      <c r="AN59" s="285"/>
      <c r="AO59" s="285"/>
      <c r="AP59" s="285"/>
      <c r="AQ59" s="286"/>
    </row>
    <row r="60" spans="1:43" ht="18" customHeight="1">
      <c r="A60" s="279"/>
      <c r="B60" s="371"/>
      <c r="C60" s="372"/>
      <c r="D60" s="328"/>
      <c r="E60" s="366"/>
      <c r="F60" s="331"/>
      <c r="G60" s="347"/>
      <c r="H60" s="343"/>
      <c r="I60" s="343"/>
      <c r="J60" s="343"/>
      <c r="K60" s="345"/>
      <c r="L60" s="307" t="s">
        <v>14</v>
      </c>
      <c r="M60" s="309" t="s">
        <v>15</v>
      </c>
      <c r="N60" s="293" t="s">
        <v>17</v>
      </c>
      <c r="O60" s="288" t="s">
        <v>64</v>
      </c>
      <c r="P60" s="307" t="s">
        <v>14</v>
      </c>
      <c r="Q60" s="309" t="s">
        <v>15</v>
      </c>
      <c r="R60" s="293" t="s">
        <v>17</v>
      </c>
      <c r="S60" s="288" t="s">
        <v>64</v>
      </c>
      <c r="T60" s="307" t="s">
        <v>14</v>
      </c>
      <c r="U60" s="309" t="s">
        <v>15</v>
      </c>
      <c r="V60" s="293" t="s">
        <v>17</v>
      </c>
      <c r="W60" s="288" t="s">
        <v>64</v>
      </c>
      <c r="X60" s="307" t="s">
        <v>14</v>
      </c>
      <c r="Y60" s="309" t="s">
        <v>15</v>
      </c>
      <c r="Z60" s="293" t="s">
        <v>17</v>
      </c>
      <c r="AA60" s="288" t="s">
        <v>64</v>
      </c>
      <c r="AB60" s="307" t="s">
        <v>14</v>
      </c>
      <c r="AC60" s="309" t="s">
        <v>15</v>
      </c>
      <c r="AD60" s="293" t="s">
        <v>17</v>
      </c>
      <c r="AE60" s="288" t="s">
        <v>64</v>
      </c>
      <c r="AF60" s="307" t="s">
        <v>14</v>
      </c>
      <c r="AG60" s="309" t="s">
        <v>15</v>
      </c>
      <c r="AH60" s="293" t="s">
        <v>17</v>
      </c>
      <c r="AI60" s="288" t="s">
        <v>64</v>
      </c>
      <c r="AJ60" s="307" t="s">
        <v>14</v>
      </c>
      <c r="AK60" s="309" t="s">
        <v>15</v>
      </c>
      <c r="AL60" s="293" t="s">
        <v>17</v>
      </c>
      <c r="AM60" s="288" t="s">
        <v>64</v>
      </c>
      <c r="AN60" s="307" t="s">
        <v>14</v>
      </c>
      <c r="AO60" s="309" t="s">
        <v>15</v>
      </c>
      <c r="AP60" s="293" t="s">
        <v>17</v>
      </c>
      <c r="AQ60" s="288" t="s">
        <v>64</v>
      </c>
    </row>
    <row r="61" spans="1:43" ht="18" customHeight="1" thickBot="1">
      <c r="A61" s="280"/>
      <c r="B61" s="373"/>
      <c r="C61" s="374"/>
      <c r="D61" s="329"/>
      <c r="E61" s="367"/>
      <c r="F61" s="289"/>
      <c r="G61" s="348"/>
      <c r="H61" s="344"/>
      <c r="I61" s="344"/>
      <c r="J61" s="344"/>
      <c r="K61" s="346"/>
      <c r="L61" s="308"/>
      <c r="M61" s="310"/>
      <c r="N61" s="294"/>
      <c r="O61" s="289"/>
      <c r="P61" s="308"/>
      <c r="Q61" s="310"/>
      <c r="R61" s="294"/>
      <c r="S61" s="289"/>
      <c r="T61" s="308"/>
      <c r="U61" s="310"/>
      <c r="V61" s="294"/>
      <c r="W61" s="289"/>
      <c r="X61" s="308"/>
      <c r="Y61" s="310"/>
      <c r="Z61" s="294"/>
      <c r="AA61" s="289"/>
      <c r="AB61" s="308"/>
      <c r="AC61" s="310"/>
      <c r="AD61" s="294"/>
      <c r="AE61" s="289"/>
      <c r="AF61" s="308"/>
      <c r="AG61" s="310"/>
      <c r="AH61" s="294"/>
      <c r="AI61" s="289"/>
      <c r="AJ61" s="308"/>
      <c r="AK61" s="310"/>
      <c r="AL61" s="294"/>
      <c r="AM61" s="289"/>
      <c r="AN61" s="308"/>
      <c r="AO61" s="310"/>
      <c r="AP61" s="294"/>
      <c r="AQ61" s="289"/>
    </row>
    <row r="62" spans="1:43" s="44" customFormat="1" ht="18" customHeight="1" thickBot="1">
      <c r="A62" s="41" t="s">
        <v>44</v>
      </c>
      <c r="B62" s="362" t="s">
        <v>45</v>
      </c>
      <c r="C62" s="362"/>
      <c r="D62" s="416"/>
      <c r="E62" s="417"/>
      <c r="F62" s="130"/>
      <c r="G62" s="43"/>
      <c r="H62" s="418"/>
      <c r="I62" s="418"/>
      <c r="J62" s="418"/>
      <c r="K62" s="418"/>
      <c r="L62" s="404"/>
      <c r="M62" s="404"/>
      <c r="N62" s="404"/>
      <c r="O62" s="404"/>
      <c r="P62" s="404"/>
      <c r="Q62" s="404"/>
      <c r="R62" s="404"/>
      <c r="S62" s="404"/>
      <c r="T62" s="404"/>
      <c r="U62" s="404"/>
      <c r="V62" s="404"/>
      <c r="W62" s="404"/>
      <c r="X62" s="404"/>
      <c r="Y62" s="404"/>
      <c r="Z62" s="404"/>
      <c r="AA62" s="404"/>
      <c r="AB62" s="404"/>
      <c r="AC62" s="404"/>
      <c r="AD62" s="404"/>
      <c r="AE62" s="404"/>
      <c r="AF62" s="404"/>
      <c r="AG62" s="404"/>
      <c r="AH62" s="404"/>
      <c r="AI62" s="404"/>
      <c r="AJ62" s="404"/>
      <c r="AK62" s="404"/>
      <c r="AL62" s="404"/>
      <c r="AM62" s="404"/>
      <c r="AN62" s="404"/>
      <c r="AO62" s="404"/>
      <c r="AP62" s="404"/>
      <c r="AQ62" s="405"/>
    </row>
    <row r="63" spans="1:43" ht="18" customHeight="1">
      <c r="A63" s="55" t="s">
        <v>20</v>
      </c>
      <c r="B63" s="221" t="s">
        <v>79</v>
      </c>
      <c r="C63" s="222"/>
      <c r="D63" s="131">
        <v>3</v>
      </c>
      <c r="E63" s="132">
        <v>3</v>
      </c>
      <c r="F63" s="48">
        <v>20</v>
      </c>
      <c r="G63" s="133">
        <f aca="true" t="shared" si="4" ref="G63:G70">SUM(H63:K63)</f>
        <v>90</v>
      </c>
      <c r="H63" s="134">
        <f aca="true" t="shared" si="5" ref="H63:H70">IF(SUM(L63+P63+T63+X63+AB63+AF63+AJ63+AN63)=0,"",SUM(L63+P63+T63+X63+AB63+AF63+AJ63+AN63))</f>
        <v>45</v>
      </c>
      <c r="I63" s="134">
        <f aca="true" t="shared" si="6" ref="I63:I70">IF(SUM(M63+Q63+U63+Y63+AC63+AG63+AK63+AO63)=0,"",SUM(M63+Q63+U63+Y63+AC63+AG63+AK63+AO63))</f>
        <v>45</v>
      </c>
      <c r="J63" s="134">
        <f aca="true" t="shared" si="7" ref="J63:J70">IF(SUM(N63+R63+V63+Z63+AD63+AH63+AL63+AP63)=0,"",SUM(N63+R63+V63+Z63+AD63+AH63+AL63+AP63))</f>
      </c>
      <c r="K63" s="134">
        <f aca="true" t="shared" si="8" ref="K63:K70">IF(SUM(O63+S63+W63+AA63+AE63+AI63+AM63+AQ63)=0,"",SUM(O63+S63+W63+AA63+AE63+AI63+AM63+AQ63))</f>
      </c>
      <c r="L63" s="135">
        <v>15</v>
      </c>
      <c r="M63" s="134">
        <v>15</v>
      </c>
      <c r="N63" s="134"/>
      <c r="O63" s="48"/>
      <c r="P63" s="136">
        <v>15</v>
      </c>
      <c r="Q63" s="137">
        <v>15</v>
      </c>
      <c r="R63" s="134"/>
      <c r="S63" s="48"/>
      <c r="T63" s="138">
        <v>15</v>
      </c>
      <c r="U63" s="134">
        <v>15</v>
      </c>
      <c r="V63" s="134"/>
      <c r="W63" s="48"/>
      <c r="X63" s="133"/>
      <c r="Y63" s="134"/>
      <c r="Z63" s="134"/>
      <c r="AA63" s="48"/>
      <c r="AB63" s="133"/>
      <c r="AC63" s="134"/>
      <c r="AD63" s="134"/>
      <c r="AE63" s="48"/>
      <c r="AF63" s="133"/>
      <c r="AG63" s="134"/>
      <c r="AH63" s="134"/>
      <c r="AI63" s="48"/>
      <c r="AJ63" s="133"/>
      <c r="AK63" s="134"/>
      <c r="AL63" s="134"/>
      <c r="AM63" s="48"/>
      <c r="AN63" s="133"/>
      <c r="AO63" s="134"/>
      <c r="AP63" s="134"/>
      <c r="AQ63" s="48"/>
    </row>
    <row r="64" spans="1:43" ht="18" customHeight="1">
      <c r="A64" s="64" t="s">
        <v>21</v>
      </c>
      <c r="B64" s="163" t="s">
        <v>80</v>
      </c>
      <c r="C64" s="186"/>
      <c r="D64" s="131">
        <v>2</v>
      </c>
      <c r="E64" s="132">
        <v>2</v>
      </c>
      <c r="F64" s="60">
        <f>SumaECTS(L64:AQ64)</f>
        <v>10</v>
      </c>
      <c r="G64" s="133">
        <f t="shared" si="4"/>
        <v>60</v>
      </c>
      <c r="H64" s="134">
        <f t="shared" si="5"/>
        <v>30</v>
      </c>
      <c r="I64" s="134">
        <f t="shared" si="6"/>
        <v>15</v>
      </c>
      <c r="J64" s="134">
        <f t="shared" si="7"/>
        <v>15</v>
      </c>
      <c r="K64" s="134">
        <f t="shared" si="8"/>
      </c>
      <c r="L64" s="140"/>
      <c r="M64" s="141"/>
      <c r="N64" s="141"/>
      <c r="O64" s="60"/>
      <c r="P64" s="142">
        <v>15</v>
      </c>
      <c r="Q64" s="141">
        <v>15</v>
      </c>
      <c r="R64" s="141"/>
      <c r="S64" s="60"/>
      <c r="T64" s="143">
        <v>15</v>
      </c>
      <c r="U64" s="141"/>
      <c r="V64" s="141">
        <v>15</v>
      </c>
      <c r="W64" s="60"/>
      <c r="X64" s="144"/>
      <c r="Y64" s="141"/>
      <c r="Z64" s="141"/>
      <c r="AA64" s="60"/>
      <c r="AB64" s="144"/>
      <c r="AC64" s="141"/>
      <c r="AD64" s="141"/>
      <c r="AE64" s="60"/>
      <c r="AF64" s="144"/>
      <c r="AG64" s="141"/>
      <c r="AH64" s="141"/>
      <c r="AI64" s="60"/>
      <c r="AJ64" s="144"/>
      <c r="AK64" s="141"/>
      <c r="AL64" s="141"/>
      <c r="AM64" s="60"/>
      <c r="AN64" s="144"/>
      <c r="AO64" s="141"/>
      <c r="AP64" s="141"/>
      <c r="AQ64" s="60"/>
    </row>
    <row r="65" spans="1:43" ht="18" customHeight="1">
      <c r="A65" s="64" t="s">
        <v>22</v>
      </c>
      <c r="B65" s="163" t="s">
        <v>81</v>
      </c>
      <c r="C65" s="215"/>
      <c r="D65" s="146">
        <v>1</v>
      </c>
      <c r="E65" s="147">
        <v>4</v>
      </c>
      <c r="F65" s="60">
        <v>13</v>
      </c>
      <c r="G65" s="133">
        <f t="shared" si="4"/>
        <v>80</v>
      </c>
      <c r="H65" s="134">
        <f t="shared" si="5"/>
        <v>30</v>
      </c>
      <c r="I65" s="134">
        <f t="shared" si="6"/>
        <v>20</v>
      </c>
      <c r="J65" s="134">
        <f t="shared" si="7"/>
        <v>30</v>
      </c>
      <c r="K65" s="134">
        <f t="shared" si="8"/>
      </c>
      <c r="L65" s="140"/>
      <c r="M65" s="141"/>
      <c r="N65" s="141"/>
      <c r="O65" s="60"/>
      <c r="P65" s="144">
        <v>20</v>
      </c>
      <c r="Q65" s="141">
        <v>10</v>
      </c>
      <c r="R65" s="141"/>
      <c r="S65" s="60"/>
      <c r="T65" s="143">
        <v>10</v>
      </c>
      <c r="U65" s="141">
        <v>10</v>
      </c>
      <c r="V65" s="141">
        <v>20</v>
      </c>
      <c r="W65" s="60"/>
      <c r="X65" s="144"/>
      <c r="Y65" s="141"/>
      <c r="Z65" s="141">
        <v>10</v>
      </c>
      <c r="AA65" s="60"/>
      <c r="AB65" s="144"/>
      <c r="AC65" s="141"/>
      <c r="AD65" s="141"/>
      <c r="AE65" s="60"/>
      <c r="AF65" s="144"/>
      <c r="AG65" s="141"/>
      <c r="AH65" s="141"/>
      <c r="AI65" s="60"/>
      <c r="AJ65" s="144"/>
      <c r="AK65" s="141"/>
      <c r="AL65" s="141"/>
      <c r="AM65" s="60"/>
      <c r="AN65" s="144"/>
      <c r="AO65" s="141"/>
      <c r="AP65" s="141"/>
      <c r="AQ65" s="60"/>
    </row>
    <row r="66" spans="1:43" ht="18" customHeight="1">
      <c r="A66" s="64" t="s">
        <v>23</v>
      </c>
      <c r="B66" s="163" t="s">
        <v>82</v>
      </c>
      <c r="C66" s="186"/>
      <c r="D66" s="146"/>
      <c r="E66" s="148">
        <v>2</v>
      </c>
      <c r="F66" s="60">
        <f>SumaECTS(L66:AQ66)</f>
        <v>3</v>
      </c>
      <c r="G66" s="133">
        <f t="shared" si="4"/>
        <v>20</v>
      </c>
      <c r="H66" s="134">
        <f t="shared" si="5"/>
        <v>10</v>
      </c>
      <c r="I66" s="134">
        <f t="shared" si="6"/>
        <v>5</v>
      </c>
      <c r="J66" s="134">
        <f t="shared" si="7"/>
        <v>5</v>
      </c>
      <c r="K66" s="134">
        <f t="shared" si="8"/>
      </c>
      <c r="L66" s="140"/>
      <c r="M66" s="141"/>
      <c r="N66" s="141"/>
      <c r="O66" s="60"/>
      <c r="P66" s="144"/>
      <c r="Q66" s="141"/>
      <c r="R66" s="141"/>
      <c r="S66" s="60"/>
      <c r="T66" s="144">
        <v>10</v>
      </c>
      <c r="U66" s="141">
        <v>5</v>
      </c>
      <c r="V66" s="141"/>
      <c r="W66" s="60"/>
      <c r="X66" s="144"/>
      <c r="Y66" s="141"/>
      <c r="Z66" s="141">
        <v>5</v>
      </c>
      <c r="AA66" s="60"/>
      <c r="AB66" s="144"/>
      <c r="AC66" s="141"/>
      <c r="AD66" s="141"/>
      <c r="AE66" s="60"/>
      <c r="AF66" s="144"/>
      <c r="AG66" s="141"/>
      <c r="AH66" s="141"/>
      <c r="AI66" s="60"/>
      <c r="AJ66" s="144"/>
      <c r="AK66" s="141"/>
      <c r="AL66" s="141"/>
      <c r="AM66" s="60"/>
      <c r="AN66" s="144"/>
      <c r="AO66" s="141"/>
      <c r="AP66" s="141"/>
      <c r="AQ66" s="60"/>
    </row>
    <row r="67" spans="1:43" ht="18" customHeight="1">
      <c r="A67" s="64" t="s">
        <v>24</v>
      </c>
      <c r="B67" s="163" t="s">
        <v>83</v>
      </c>
      <c r="C67" s="186"/>
      <c r="D67" s="146"/>
      <c r="E67" s="148">
        <v>2</v>
      </c>
      <c r="F67" s="60">
        <v>3</v>
      </c>
      <c r="G67" s="133">
        <f t="shared" si="4"/>
        <v>25</v>
      </c>
      <c r="H67" s="134">
        <f t="shared" si="5"/>
        <v>10</v>
      </c>
      <c r="I67" s="134">
        <f t="shared" si="6"/>
        <v>5</v>
      </c>
      <c r="J67" s="134">
        <f t="shared" si="7"/>
        <v>10</v>
      </c>
      <c r="K67" s="134">
        <f t="shared" si="8"/>
      </c>
      <c r="L67" s="140"/>
      <c r="M67" s="141"/>
      <c r="N67" s="141"/>
      <c r="O67" s="60"/>
      <c r="P67" s="144"/>
      <c r="Q67" s="141"/>
      <c r="R67" s="141"/>
      <c r="S67" s="60"/>
      <c r="T67" s="140"/>
      <c r="U67" s="141"/>
      <c r="V67" s="141"/>
      <c r="W67" s="60"/>
      <c r="X67" s="140">
        <v>10</v>
      </c>
      <c r="Y67" s="141">
        <v>5</v>
      </c>
      <c r="Z67" s="141"/>
      <c r="AA67" s="60"/>
      <c r="AB67" s="144"/>
      <c r="AC67" s="141"/>
      <c r="AD67" s="141">
        <v>10</v>
      </c>
      <c r="AE67" s="60"/>
      <c r="AF67" s="144"/>
      <c r="AG67" s="141"/>
      <c r="AH67" s="141"/>
      <c r="AI67" s="60"/>
      <c r="AJ67" s="144"/>
      <c r="AK67" s="141"/>
      <c r="AL67" s="141"/>
      <c r="AM67" s="60"/>
      <c r="AN67" s="144"/>
      <c r="AO67" s="141"/>
      <c r="AP67" s="141"/>
      <c r="AQ67" s="60"/>
    </row>
    <row r="68" spans="1:43" ht="18" customHeight="1">
      <c r="A68" s="64" t="s">
        <v>46</v>
      </c>
      <c r="B68" s="163" t="s">
        <v>84</v>
      </c>
      <c r="C68" s="186"/>
      <c r="D68" s="146">
        <v>1</v>
      </c>
      <c r="E68" s="148">
        <v>1</v>
      </c>
      <c r="F68" s="60">
        <v>7</v>
      </c>
      <c r="G68" s="61">
        <f t="shared" si="4"/>
        <v>30</v>
      </c>
      <c r="H68" s="134">
        <f t="shared" si="5"/>
        <v>10</v>
      </c>
      <c r="I68" s="134">
        <f t="shared" si="6"/>
      </c>
      <c r="J68" s="134">
        <f t="shared" si="7"/>
      </c>
      <c r="K68" s="134">
        <f t="shared" si="8"/>
        <v>20</v>
      </c>
      <c r="L68" s="142">
        <v>10</v>
      </c>
      <c r="M68" s="141"/>
      <c r="N68" s="141"/>
      <c r="O68" s="60">
        <v>20</v>
      </c>
      <c r="P68" s="144"/>
      <c r="Q68" s="141"/>
      <c r="R68" s="141"/>
      <c r="S68" s="60"/>
      <c r="T68" s="144"/>
      <c r="U68" s="141"/>
      <c r="V68" s="141"/>
      <c r="W68" s="60"/>
      <c r="X68" s="144"/>
      <c r="Y68" s="141"/>
      <c r="Z68" s="141"/>
      <c r="AA68" s="60"/>
      <c r="AB68" s="144"/>
      <c r="AC68" s="141"/>
      <c r="AD68" s="141"/>
      <c r="AE68" s="60"/>
      <c r="AF68" s="144"/>
      <c r="AG68" s="141"/>
      <c r="AH68" s="141"/>
      <c r="AI68" s="60"/>
      <c r="AJ68" s="144"/>
      <c r="AK68" s="141"/>
      <c r="AL68" s="141"/>
      <c r="AM68" s="60"/>
      <c r="AN68" s="144"/>
      <c r="AO68" s="141"/>
      <c r="AP68" s="141"/>
      <c r="AQ68" s="60"/>
    </row>
    <row r="69" spans="1:43" ht="18" customHeight="1">
      <c r="A69" s="64" t="s">
        <v>47</v>
      </c>
      <c r="B69" s="163" t="s">
        <v>85</v>
      </c>
      <c r="C69" s="215"/>
      <c r="D69" s="146">
        <v>1</v>
      </c>
      <c r="E69" s="148">
        <v>1</v>
      </c>
      <c r="F69" s="60">
        <v>6</v>
      </c>
      <c r="G69" s="61">
        <f t="shared" si="4"/>
        <v>40</v>
      </c>
      <c r="H69" s="134">
        <f t="shared" si="5"/>
        <v>15</v>
      </c>
      <c r="I69" s="134">
        <f t="shared" si="6"/>
      </c>
      <c r="J69" s="134">
        <f t="shared" si="7"/>
      </c>
      <c r="K69" s="134">
        <f t="shared" si="8"/>
        <v>25</v>
      </c>
      <c r="L69" s="140"/>
      <c r="M69" s="141"/>
      <c r="N69" s="141"/>
      <c r="O69" s="60"/>
      <c r="P69" s="143">
        <v>15</v>
      </c>
      <c r="Q69" s="141"/>
      <c r="R69" s="141"/>
      <c r="S69" s="60">
        <v>25</v>
      </c>
      <c r="T69" s="144"/>
      <c r="U69" s="141"/>
      <c r="V69" s="141"/>
      <c r="W69" s="60"/>
      <c r="X69" s="144"/>
      <c r="Y69" s="141"/>
      <c r="Z69" s="141"/>
      <c r="AA69" s="60"/>
      <c r="AB69" s="144"/>
      <c r="AC69" s="141"/>
      <c r="AD69" s="141"/>
      <c r="AE69" s="60"/>
      <c r="AF69" s="144"/>
      <c r="AG69" s="141"/>
      <c r="AH69" s="141"/>
      <c r="AI69" s="60"/>
      <c r="AJ69" s="144"/>
      <c r="AK69" s="141"/>
      <c r="AL69" s="141"/>
      <c r="AM69" s="60"/>
      <c r="AN69" s="144"/>
      <c r="AO69" s="141"/>
      <c r="AP69" s="141"/>
      <c r="AQ69" s="60"/>
    </row>
    <row r="70" spans="1:43" ht="18" customHeight="1">
      <c r="A70" s="64" t="s">
        <v>48</v>
      </c>
      <c r="B70" s="163" t="s">
        <v>86</v>
      </c>
      <c r="C70" s="215"/>
      <c r="D70" s="149"/>
      <c r="E70" s="147">
        <v>2</v>
      </c>
      <c r="F70" s="60">
        <v>4</v>
      </c>
      <c r="G70" s="61">
        <f t="shared" si="4"/>
        <v>20</v>
      </c>
      <c r="H70" s="134">
        <f t="shared" si="5"/>
        <v>10</v>
      </c>
      <c r="I70" s="134">
        <f t="shared" si="6"/>
      </c>
      <c r="J70" s="134">
        <f t="shared" si="7"/>
        <v>10</v>
      </c>
      <c r="K70" s="134">
        <f t="shared" si="8"/>
      </c>
      <c r="L70" s="140">
        <v>10</v>
      </c>
      <c r="M70" s="141"/>
      <c r="N70" s="141"/>
      <c r="O70" s="60"/>
      <c r="P70" s="144"/>
      <c r="Q70" s="141"/>
      <c r="R70" s="141">
        <v>10</v>
      </c>
      <c r="S70" s="60"/>
      <c r="T70" s="144"/>
      <c r="U70" s="141"/>
      <c r="V70" s="141"/>
      <c r="W70" s="60"/>
      <c r="X70" s="144"/>
      <c r="Y70" s="141"/>
      <c r="Z70" s="141"/>
      <c r="AA70" s="60"/>
      <c r="AB70" s="144"/>
      <c r="AC70" s="141"/>
      <c r="AD70" s="141"/>
      <c r="AE70" s="60"/>
      <c r="AF70" s="144"/>
      <c r="AG70" s="141"/>
      <c r="AH70" s="141"/>
      <c r="AI70" s="60"/>
      <c r="AJ70" s="144"/>
      <c r="AK70" s="141"/>
      <c r="AL70" s="141"/>
      <c r="AM70" s="60"/>
      <c r="AN70" s="144"/>
      <c r="AO70" s="141"/>
      <c r="AP70" s="141"/>
      <c r="AQ70" s="60"/>
    </row>
    <row r="71" spans="1:43" s="44" customFormat="1" ht="18" customHeight="1">
      <c r="A71" s="64" t="s">
        <v>49</v>
      </c>
      <c r="B71" s="155" t="s">
        <v>204</v>
      </c>
      <c r="C71" s="234"/>
      <c r="D71" s="150"/>
      <c r="E71" s="148">
        <v>1</v>
      </c>
      <c r="F71" s="60">
        <v>2</v>
      </c>
      <c r="G71" s="70">
        <f>SUM(H71:K71)</f>
        <v>15</v>
      </c>
      <c r="H71" s="62">
        <f aca="true" t="shared" si="9" ref="H71:K72">IF(SUM(L71+P71+T71+X71+AB71+AF71+AJ71+AN71)=0,"",SUM(L71+P71+T71+X71+AB71+AF71+AJ71+AN71))</f>
        <v>15</v>
      </c>
      <c r="I71" s="62">
        <f t="shared" si="9"/>
      </c>
      <c r="J71" s="62">
        <f t="shared" si="9"/>
      </c>
      <c r="K71" s="62">
        <f t="shared" si="9"/>
      </c>
      <c r="L71" s="140"/>
      <c r="M71" s="141"/>
      <c r="N71" s="141"/>
      <c r="O71" s="60"/>
      <c r="P71" s="144"/>
      <c r="Q71" s="141"/>
      <c r="R71" s="141"/>
      <c r="S71" s="60"/>
      <c r="T71" s="144"/>
      <c r="U71" s="141"/>
      <c r="V71" s="141"/>
      <c r="W71" s="60"/>
      <c r="X71" s="144"/>
      <c r="Y71" s="141"/>
      <c r="Z71" s="141"/>
      <c r="AA71" s="60"/>
      <c r="AB71" s="144"/>
      <c r="AC71" s="141"/>
      <c r="AD71" s="141"/>
      <c r="AE71" s="60"/>
      <c r="AF71" s="144"/>
      <c r="AG71" s="141"/>
      <c r="AH71" s="141"/>
      <c r="AI71" s="60"/>
      <c r="AJ71" s="151">
        <v>15</v>
      </c>
      <c r="AK71" s="141"/>
      <c r="AL71" s="141"/>
      <c r="AM71" s="60"/>
      <c r="AN71" s="151"/>
      <c r="AO71" s="141"/>
      <c r="AP71" s="152"/>
      <c r="AQ71" s="153"/>
    </row>
    <row r="72" spans="1:43" s="44" customFormat="1" ht="18" customHeight="1">
      <c r="A72" s="64" t="s">
        <v>50</v>
      </c>
      <c r="B72" s="163" t="s">
        <v>104</v>
      </c>
      <c r="C72" s="215"/>
      <c r="D72" s="150"/>
      <c r="E72" s="148">
        <v>1</v>
      </c>
      <c r="F72" s="60">
        <f>SumaECTS(L72:AQ72)</f>
        <v>1</v>
      </c>
      <c r="G72" s="70">
        <f>SUM(H72:K72)</f>
        <v>5</v>
      </c>
      <c r="H72" s="62">
        <f t="shared" si="9"/>
        <v>5</v>
      </c>
      <c r="I72" s="62">
        <f t="shared" si="9"/>
      </c>
      <c r="J72" s="62">
        <f t="shared" si="9"/>
      </c>
      <c r="K72" s="62">
        <f t="shared" si="9"/>
      </c>
      <c r="L72" s="140"/>
      <c r="M72" s="141"/>
      <c r="N72" s="141"/>
      <c r="O72" s="60"/>
      <c r="P72" s="144"/>
      <c r="Q72" s="141"/>
      <c r="R72" s="141"/>
      <c r="S72" s="60"/>
      <c r="T72" s="144"/>
      <c r="U72" s="141"/>
      <c r="V72" s="141"/>
      <c r="W72" s="60"/>
      <c r="X72" s="144"/>
      <c r="Y72" s="141"/>
      <c r="Z72" s="141"/>
      <c r="AA72" s="60"/>
      <c r="AB72" s="144"/>
      <c r="AC72" s="141"/>
      <c r="AD72" s="141"/>
      <c r="AE72" s="60"/>
      <c r="AF72" s="144"/>
      <c r="AG72" s="141"/>
      <c r="AH72" s="141"/>
      <c r="AI72" s="60"/>
      <c r="AJ72" s="144"/>
      <c r="AK72" s="141"/>
      <c r="AL72" s="141"/>
      <c r="AM72" s="60"/>
      <c r="AN72" s="140">
        <v>5</v>
      </c>
      <c r="AO72" s="152"/>
      <c r="AP72" s="152"/>
      <c r="AQ72" s="153"/>
    </row>
    <row r="73" spans="1:43" s="44" customFormat="1" ht="18" customHeight="1">
      <c r="A73" s="64" t="s">
        <v>87</v>
      </c>
      <c r="B73" s="163" t="s">
        <v>109</v>
      </c>
      <c r="C73" s="215"/>
      <c r="D73" s="150"/>
      <c r="E73" s="148">
        <v>3</v>
      </c>
      <c r="F73" s="60">
        <v>5</v>
      </c>
      <c r="G73" s="70">
        <f>SUM(H73:K73)</f>
        <v>30</v>
      </c>
      <c r="H73" s="62">
        <f aca="true" t="shared" si="10" ref="H73:K74">IF(SUM(L73+P73+T73+X73+AB73+AF73+AJ73+AN73)=0,"",SUM(L73+P73+T73+X73+AB73+AF73+AJ73+AN73))</f>
        <v>10</v>
      </c>
      <c r="I73" s="62">
        <f t="shared" si="10"/>
      </c>
      <c r="J73" s="62">
        <f t="shared" si="10"/>
        <v>20</v>
      </c>
      <c r="K73" s="62">
        <f t="shared" si="10"/>
      </c>
      <c r="L73" s="140"/>
      <c r="M73" s="141"/>
      <c r="N73" s="141"/>
      <c r="O73" s="60"/>
      <c r="P73" s="144"/>
      <c r="Q73" s="141"/>
      <c r="R73" s="141"/>
      <c r="S73" s="60"/>
      <c r="T73" s="144"/>
      <c r="U73" s="141"/>
      <c r="V73" s="141"/>
      <c r="W73" s="60"/>
      <c r="X73" s="144">
        <v>10</v>
      </c>
      <c r="Y73" s="148"/>
      <c r="Z73" s="141">
        <v>10</v>
      </c>
      <c r="AA73" s="60"/>
      <c r="AB73" s="144"/>
      <c r="AC73" s="141"/>
      <c r="AD73" s="141">
        <v>10</v>
      </c>
      <c r="AE73" s="60"/>
      <c r="AF73" s="144"/>
      <c r="AG73" s="141"/>
      <c r="AH73" s="152"/>
      <c r="AI73" s="60"/>
      <c r="AJ73" s="144"/>
      <c r="AK73" s="141"/>
      <c r="AL73" s="141"/>
      <c r="AM73" s="60"/>
      <c r="AN73" s="144"/>
      <c r="AO73" s="141"/>
      <c r="AP73" s="141"/>
      <c r="AQ73" s="60"/>
    </row>
    <row r="74" spans="1:43" ht="18" customHeight="1" thickBot="1">
      <c r="A74" s="64" t="s">
        <v>88</v>
      </c>
      <c r="B74" s="163" t="s">
        <v>144</v>
      </c>
      <c r="C74" s="186"/>
      <c r="D74" s="149"/>
      <c r="E74" s="147">
        <v>1</v>
      </c>
      <c r="F74" s="60">
        <f>SumaECTS(L74:AQ74)</f>
        <v>1</v>
      </c>
      <c r="G74" s="70">
        <f>SUM(H74:K74)</f>
        <v>5</v>
      </c>
      <c r="H74" s="62">
        <f t="shared" si="10"/>
        <v>5</v>
      </c>
      <c r="I74" s="62">
        <f t="shared" si="10"/>
      </c>
      <c r="J74" s="62">
        <f t="shared" si="10"/>
      </c>
      <c r="K74" s="62">
        <f t="shared" si="10"/>
      </c>
      <c r="L74" s="140">
        <v>5</v>
      </c>
      <c r="M74" s="141"/>
      <c r="N74" s="141"/>
      <c r="O74" s="60"/>
      <c r="P74" s="144"/>
      <c r="Q74" s="141"/>
      <c r="R74" s="141"/>
      <c r="S74" s="60"/>
      <c r="T74" s="144"/>
      <c r="U74" s="141"/>
      <c r="V74" s="141"/>
      <c r="W74" s="60"/>
      <c r="X74" s="144"/>
      <c r="Y74" s="141"/>
      <c r="Z74" s="141"/>
      <c r="AA74" s="60"/>
      <c r="AB74" s="144"/>
      <c r="AC74" s="141"/>
      <c r="AD74" s="141"/>
      <c r="AE74" s="60"/>
      <c r="AF74" s="144"/>
      <c r="AG74" s="141"/>
      <c r="AH74" s="141"/>
      <c r="AI74" s="60"/>
      <c r="AJ74" s="144"/>
      <c r="AK74" s="141"/>
      <c r="AL74" s="141"/>
      <c r="AM74" s="60"/>
      <c r="AN74" s="144"/>
      <c r="AO74" s="141"/>
      <c r="AP74" s="141"/>
      <c r="AQ74" s="60"/>
    </row>
    <row r="75" spans="1:47" ht="18" customHeight="1" thickTop="1">
      <c r="A75" s="82"/>
      <c r="B75" s="265" t="s">
        <v>25</v>
      </c>
      <c r="C75" s="266"/>
      <c r="D75" s="359">
        <f aca="true" t="shared" si="11" ref="D75:AQ75">SUM(D63:D74)</f>
        <v>8</v>
      </c>
      <c r="E75" s="357">
        <f t="shared" si="11"/>
        <v>23</v>
      </c>
      <c r="F75" s="352">
        <f t="shared" si="11"/>
        <v>75</v>
      </c>
      <c r="G75" s="355">
        <f t="shared" si="11"/>
        <v>420</v>
      </c>
      <c r="H75" s="357">
        <f t="shared" si="11"/>
        <v>195</v>
      </c>
      <c r="I75" s="357">
        <f t="shared" si="11"/>
        <v>90</v>
      </c>
      <c r="J75" s="357">
        <f t="shared" si="11"/>
        <v>90</v>
      </c>
      <c r="K75" s="352">
        <f t="shared" si="11"/>
        <v>45</v>
      </c>
      <c r="L75" s="83">
        <f t="shared" si="11"/>
        <v>40</v>
      </c>
      <c r="M75" s="84">
        <f t="shared" si="11"/>
        <v>15</v>
      </c>
      <c r="N75" s="84">
        <f t="shared" si="11"/>
        <v>0</v>
      </c>
      <c r="O75" s="85">
        <f t="shared" si="11"/>
        <v>20</v>
      </c>
      <c r="P75" s="83">
        <f t="shared" si="11"/>
        <v>65</v>
      </c>
      <c r="Q75" s="84">
        <f t="shared" si="11"/>
        <v>40</v>
      </c>
      <c r="R75" s="84">
        <f t="shared" si="11"/>
        <v>10</v>
      </c>
      <c r="S75" s="86">
        <f t="shared" si="11"/>
        <v>25</v>
      </c>
      <c r="T75" s="87">
        <f t="shared" si="11"/>
        <v>50</v>
      </c>
      <c r="U75" s="84">
        <f t="shared" si="11"/>
        <v>30</v>
      </c>
      <c r="V75" s="84">
        <f t="shared" si="11"/>
        <v>35</v>
      </c>
      <c r="W75" s="86">
        <f t="shared" si="11"/>
        <v>0</v>
      </c>
      <c r="X75" s="83">
        <f t="shared" si="11"/>
        <v>20</v>
      </c>
      <c r="Y75" s="84">
        <f t="shared" si="11"/>
        <v>5</v>
      </c>
      <c r="Z75" s="84">
        <f t="shared" si="11"/>
        <v>25</v>
      </c>
      <c r="AA75" s="85">
        <f t="shared" si="11"/>
        <v>0</v>
      </c>
      <c r="AB75" s="83">
        <f t="shared" si="11"/>
        <v>0</v>
      </c>
      <c r="AC75" s="84">
        <f t="shared" si="11"/>
        <v>0</v>
      </c>
      <c r="AD75" s="84">
        <f t="shared" si="11"/>
        <v>20</v>
      </c>
      <c r="AE75" s="86">
        <f t="shared" si="11"/>
        <v>0</v>
      </c>
      <c r="AF75" s="87">
        <f t="shared" si="11"/>
        <v>0</v>
      </c>
      <c r="AG75" s="84">
        <f t="shared" si="11"/>
        <v>0</v>
      </c>
      <c r="AH75" s="84">
        <f t="shared" si="11"/>
        <v>0</v>
      </c>
      <c r="AI75" s="85">
        <f t="shared" si="11"/>
        <v>0</v>
      </c>
      <c r="AJ75" s="83">
        <f t="shared" si="11"/>
        <v>15</v>
      </c>
      <c r="AK75" s="84">
        <f t="shared" si="11"/>
        <v>0</v>
      </c>
      <c r="AL75" s="84">
        <f t="shared" si="11"/>
        <v>0</v>
      </c>
      <c r="AM75" s="86">
        <f t="shared" si="11"/>
        <v>0</v>
      </c>
      <c r="AN75" s="87">
        <f t="shared" si="11"/>
        <v>5</v>
      </c>
      <c r="AO75" s="84">
        <f t="shared" si="11"/>
        <v>0</v>
      </c>
      <c r="AP75" s="84">
        <f t="shared" si="11"/>
        <v>0</v>
      </c>
      <c r="AQ75" s="86">
        <f t="shared" si="11"/>
        <v>0</v>
      </c>
      <c r="AU75" s="13">
        <f>210/8</f>
        <v>26.25</v>
      </c>
    </row>
    <row r="76" spans="1:47" ht="18" customHeight="1" thickBot="1">
      <c r="A76" s="88"/>
      <c r="B76" s="267"/>
      <c r="C76" s="268"/>
      <c r="D76" s="360"/>
      <c r="E76" s="361"/>
      <c r="F76" s="354"/>
      <c r="G76" s="356"/>
      <c r="H76" s="358"/>
      <c r="I76" s="358"/>
      <c r="J76" s="358"/>
      <c r="K76" s="353"/>
      <c r="L76" s="290">
        <f>SUM(L75:O75)</f>
        <v>75</v>
      </c>
      <c r="M76" s="291"/>
      <c r="N76" s="291"/>
      <c r="O76" s="292"/>
      <c r="P76" s="290">
        <f>SUM(P75:S75)</f>
        <v>140</v>
      </c>
      <c r="Q76" s="291"/>
      <c r="R76" s="291"/>
      <c r="S76" s="292"/>
      <c r="T76" s="290">
        <f>SUM(T75:W75)</f>
        <v>115</v>
      </c>
      <c r="U76" s="291"/>
      <c r="V76" s="291"/>
      <c r="W76" s="292"/>
      <c r="X76" s="290">
        <f>SUM(X75:AA75)</f>
        <v>50</v>
      </c>
      <c r="Y76" s="291"/>
      <c r="Z76" s="291"/>
      <c r="AA76" s="292"/>
      <c r="AB76" s="290">
        <f>SUM(AB75:AE75)</f>
        <v>20</v>
      </c>
      <c r="AC76" s="291"/>
      <c r="AD76" s="291"/>
      <c r="AE76" s="292"/>
      <c r="AF76" s="290">
        <f>SUM(AF75:AI75)</f>
        <v>0</v>
      </c>
      <c r="AG76" s="291"/>
      <c r="AH76" s="291"/>
      <c r="AI76" s="292"/>
      <c r="AJ76" s="290">
        <f>SUM(AJ75:AM75)</f>
        <v>15</v>
      </c>
      <c r="AK76" s="291"/>
      <c r="AL76" s="291"/>
      <c r="AM76" s="292"/>
      <c r="AN76" s="290">
        <f>SUM(AN75:AQ75)</f>
        <v>5</v>
      </c>
      <c r="AO76" s="291"/>
      <c r="AP76" s="291"/>
      <c r="AQ76" s="292"/>
      <c r="AS76" s="13">
        <f>SUM(L76:AQ76)</f>
        <v>420</v>
      </c>
      <c r="AU76" s="13">
        <f>40*4</f>
        <v>160</v>
      </c>
    </row>
    <row r="77" spans="1:47" ht="18" customHeight="1">
      <c r="A77" s="324" t="s">
        <v>51</v>
      </c>
      <c r="B77" s="325"/>
      <c r="C77" s="326"/>
      <c r="D77" s="327" t="s">
        <v>12</v>
      </c>
      <c r="E77" s="330" t="s">
        <v>13</v>
      </c>
      <c r="F77" s="288" t="s">
        <v>66</v>
      </c>
      <c r="G77" s="368" t="s">
        <v>10</v>
      </c>
      <c r="H77" s="343" t="s">
        <v>14</v>
      </c>
      <c r="I77" s="343" t="s">
        <v>15</v>
      </c>
      <c r="J77" s="343" t="s">
        <v>16</v>
      </c>
      <c r="K77" s="345" t="s">
        <v>58</v>
      </c>
      <c r="L77" s="295" t="s">
        <v>187</v>
      </c>
      <c r="M77" s="296"/>
      <c r="N77" s="296"/>
      <c r="O77" s="297"/>
      <c r="P77" s="295" t="s">
        <v>188</v>
      </c>
      <c r="Q77" s="296"/>
      <c r="R77" s="296"/>
      <c r="S77" s="297"/>
      <c r="T77" s="295" t="s">
        <v>189</v>
      </c>
      <c r="U77" s="296"/>
      <c r="V77" s="296"/>
      <c r="W77" s="297"/>
      <c r="X77" s="304" t="s">
        <v>190</v>
      </c>
      <c r="Y77" s="305"/>
      <c r="Z77" s="305"/>
      <c r="AA77" s="306"/>
      <c r="AB77" s="304" t="s">
        <v>191</v>
      </c>
      <c r="AC77" s="305"/>
      <c r="AD77" s="305"/>
      <c r="AE77" s="306"/>
      <c r="AF77" s="304" t="s">
        <v>192</v>
      </c>
      <c r="AG77" s="305"/>
      <c r="AH77" s="305"/>
      <c r="AI77" s="306"/>
      <c r="AJ77" s="304" t="s">
        <v>193</v>
      </c>
      <c r="AK77" s="305"/>
      <c r="AL77" s="305"/>
      <c r="AM77" s="306"/>
      <c r="AN77" s="295" t="s">
        <v>194</v>
      </c>
      <c r="AO77" s="296"/>
      <c r="AP77" s="296"/>
      <c r="AQ77" s="297"/>
      <c r="AU77" s="13">
        <f>60*4</f>
        <v>240</v>
      </c>
    </row>
    <row r="78" spans="1:47" ht="18" customHeight="1">
      <c r="A78" s="324"/>
      <c r="B78" s="325"/>
      <c r="C78" s="326"/>
      <c r="D78" s="328"/>
      <c r="E78" s="330"/>
      <c r="F78" s="331"/>
      <c r="G78" s="368"/>
      <c r="H78" s="343"/>
      <c r="I78" s="343"/>
      <c r="J78" s="343"/>
      <c r="K78" s="345"/>
      <c r="L78" s="307" t="s">
        <v>14</v>
      </c>
      <c r="M78" s="309" t="s">
        <v>15</v>
      </c>
      <c r="N78" s="293" t="s">
        <v>17</v>
      </c>
      <c r="O78" s="288" t="s">
        <v>64</v>
      </c>
      <c r="P78" s="307" t="s">
        <v>14</v>
      </c>
      <c r="Q78" s="309" t="s">
        <v>15</v>
      </c>
      <c r="R78" s="293" t="s">
        <v>17</v>
      </c>
      <c r="S78" s="288" t="s">
        <v>64</v>
      </c>
      <c r="T78" s="307" t="s">
        <v>14</v>
      </c>
      <c r="U78" s="309" t="s">
        <v>15</v>
      </c>
      <c r="V78" s="293" t="s">
        <v>17</v>
      </c>
      <c r="W78" s="288" t="s">
        <v>64</v>
      </c>
      <c r="X78" s="307" t="s">
        <v>14</v>
      </c>
      <c r="Y78" s="309" t="s">
        <v>15</v>
      </c>
      <c r="Z78" s="293" t="s">
        <v>17</v>
      </c>
      <c r="AA78" s="288" t="s">
        <v>64</v>
      </c>
      <c r="AB78" s="307" t="s">
        <v>14</v>
      </c>
      <c r="AC78" s="309" t="s">
        <v>15</v>
      </c>
      <c r="AD78" s="293" t="s">
        <v>17</v>
      </c>
      <c r="AE78" s="288" t="s">
        <v>64</v>
      </c>
      <c r="AF78" s="307" t="s">
        <v>14</v>
      </c>
      <c r="AG78" s="309" t="s">
        <v>15</v>
      </c>
      <c r="AH78" s="293" t="s">
        <v>17</v>
      </c>
      <c r="AI78" s="288" t="s">
        <v>64</v>
      </c>
      <c r="AJ78" s="307" t="s">
        <v>14</v>
      </c>
      <c r="AK78" s="309" t="s">
        <v>15</v>
      </c>
      <c r="AL78" s="293" t="s">
        <v>17</v>
      </c>
      <c r="AM78" s="288" t="s">
        <v>64</v>
      </c>
      <c r="AN78" s="307" t="s">
        <v>14</v>
      </c>
      <c r="AO78" s="309" t="s">
        <v>15</v>
      </c>
      <c r="AP78" s="293" t="s">
        <v>17</v>
      </c>
      <c r="AQ78" s="288" t="s">
        <v>64</v>
      </c>
      <c r="AU78" s="13">
        <f>210/8</f>
        <v>26.25</v>
      </c>
    </row>
    <row r="79" spans="1:47" ht="18" customHeight="1" thickBot="1">
      <c r="A79" s="324"/>
      <c r="B79" s="325"/>
      <c r="C79" s="326"/>
      <c r="D79" s="329"/>
      <c r="E79" s="294"/>
      <c r="F79" s="289"/>
      <c r="G79" s="308"/>
      <c r="H79" s="344"/>
      <c r="I79" s="344"/>
      <c r="J79" s="344"/>
      <c r="K79" s="346"/>
      <c r="L79" s="308"/>
      <c r="M79" s="310"/>
      <c r="N79" s="294"/>
      <c r="O79" s="289"/>
      <c r="P79" s="308"/>
      <c r="Q79" s="310"/>
      <c r="R79" s="294"/>
      <c r="S79" s="289"/>
      <c r="T79" s="308"/>
      <c r="U79" s="310"/>
      <c r="V79" s="294"/>
      <c r="W79" s="289"/>
      <c r="X79" s="308"/>
      <c r="Y79" s="310"/>
      <c r="Z79" s="294"/>
      <c r="AA79" s="289"/>
      <c r="AB79" s="308"/>
      <c r="AC79" s="310"/>
      <c r="AD79" s="294"/>
      <c r="AE79" s="289"/>
      <c r="AF79" s="308"/>
      <c r="AG79" s="310"/>
      <c r="AH79" s="294"/>
      <c r="AI79" s="289"/>
      <c r="AJ79" s="308"/>
      <c r="AK79" s="310"/>
      <c r="AL79" s="294"/>
      <c r="AM79" s="289"/>
      <c r="AN79" s="308"/>
      <c r="AO79" s="310"/>
      <c r="AP79" s="294"/>
      <c r="AQ79" s="289"/>
      <c r="AU79" s="13">
        <f>210/4</f>
        <v>52.5</v>
      </c>
    </row>
    <row r="80" spans="1:45" ht="18" customHeight="1">
      <c r="A80" s="324"/>
      <c r="B80" s="325"/>
      <c r="C80" s="326"/>
      <c r="D80" s="415">
        <f aca="true" t="shared" si="12" ref="D80:AQ80">SUM(D24+D75)</f>
        <v>8</v>
      </c>
      <c r="E80" s="419">
        <f t="shared" si="12"/>
        <v>33</v>
      </c>
      <c r="F80" s="419">
        <f t="shared" si="12"/>
        <v>88</v>
      </c>
      <c r="G80" s="414">
        <f t="shared" si="12"/>
        <v>580</v>
      </c>
      <c r="H80" s="419">
        <f t="shared" si="12"/>
        <v>260</v>
      </c>
      <c r="I80" s="419">
        <f t="shared" si="12"/>
        <v>110</v>
      </c>
      <c r="J80" s="419">
        <f t="shared" si="12"/>
        <v>165</v>
      </c>
      <c r="K80" s="419">
        <f t="shared" si="12"/>
        <v>45</v>
      </c>
      <c r="L80" s="92">
        <f t="shared" si="12"/>
        <v>55</v>
      </c>
      <c r="M80" s="93">
        <f t="shared" si="12"/>
        <v>15</v>
      </c>
      <c r="N80" s="93">
        <f t="shared" si="12"/>
        <v>0</v>
      </c>
      <c r="O80" s="95">
        <f t="shared" si="12"/>
        <v>20</v>
      </c>
      <c r="P80" s="96">
        <f t="shared" si="12"/>
        <v>65</v>
      </c>
      <c r="Q80" s="93">
        <f t="shared" si="12"/>
        <v>40</v>
      </c>
      <c r="R80" s="93">
        <f t="shared" si="12"/>
        <v>10</v>
      </c>
      <c r="S80" s="94">
        <f t="shared" si="12"/>
        <v>25</v>
      </c>
      <c r="T80" s="92">
        <f t="shared" si="12"/>
        <v>60</v>
      </c>
      <c r="U80" s="93">
        <f t="shared" si="12"/>
        <v>40</v>
      </c>
      <c r="V80" s="93">
        <f t="shared" si="12"/>
        <v>35</v>
      </c>
      <c r="W80" s="95">
        <f t="shared" si="12"/>
        <v>0</v>
      </c>
      <c r="X80" s="92">
        <f t="shared" si="12"/>
        <v>45</v>
      </c>
      <c r="Y80" s="93">
        <f t="shared" si="12"/>
        <v>15</v>
      </c>
      <c r="Z80" s="93">
        <f t="shared" si="12"/>
        <v>40</v>
      </c>
      <c r="AA80" s="95">
        <f t="shared" si="12"/>
        <v>0</v>
      </c>
      <c r="AB80" s="96">
        <f t="shared" si="12"/>
        <v>0</v>
      </c>
      <c r="AC80" s="93">
        <f t="shared" si="12"/>
        <v>0</v>
      </c>
      <c r="AD80" s="93">
        <f t="shared" si="12"/>
        <v>35</v>
      </c>
      <c r="AE80" s="94">
        <f t="shared" si="12"/>
        <v>0</v>
      </c>
      <c r="AF80" s="92">
        <f t="shared" si="12"/>
        <v>0</v>
      </c>
      <c r="AG80" s="93">
        <f t="shared" si="12"/>
        <v>0</v>
      </c>
      <c r="AH80" s="93">
        <f t="shared" si="12"/>
        <v>15</v>
      </c>
      <c r="AI80" s="95">
        <f t="shared" si="12"/>
        <v>0</v>
      </c>
      <c r="AJ80" s="96">
        <f t="shared" si="12"/>
        <v>30</v>
      </c>
      <c r="AK80" s="93">
        <f t="shared" si="12"/>
        <v>0</v>
      </c>
      <c r="AL80" s="93">
        <f t="shared" si="12"/>
        <v>15</v>
      </c>
      <c r="AM80" s="94">
        <f t="shared" si="12"/>
        <v>0</v>
      </c>
      <c r="AN80" s="92">
        <f t="shared" si="12"/>
        <v>5</v>
      </c>
      <c r="AO80" s="93">
        <f t="shared" si="12"/>
        <v>0</v>
      </c>
      <c r="AP80" s="93">
        <f t="shared" si="12"/>
        <v>15</v>
      </c>
      <c r="AQ80" s="95">
        <f t="shared" si="12"/>
        <v>0</v>
      </c>
      <c r="AS80" s="13" t="s">
        <v>68</v>
      </c>
    </row>
    <row r="81" spans="1:45" ht="18" customHeight="1" thickBot="1">
      <c r="A81" s="324"/>
      <c r="B81" s="325"/>
      <c r="C81" s="326"/>
      <c r="D81" s="333"/>
      <c r="E81" s="320"/>
      <c r="F81" s="320"/>
      <c r="G81" s="322"/>
      <c r="H81" s="320"/>
      <c r="I81" s="320"/>
      <c r="J81" s="320"/>
      <c r="K81" s="320"/>
      <c r="L81" s="314">
        <f>SUM(L80:O80)</f>
        <v>90</v>
      </c>
      <c r="M81" s="315"/>
      <c r="N81" s="315"/>
      <c r="O81" s="323"/>
      <c r="P81" s="314">
        <f>SUM(P80:S80)</f>
        <v>140</v>
      </c>
      <c r="Q81" s="315"/>
      <c r="R81" s="315"/>
      <c r="S81" s="323"/>
      <c r="T81" s="314">
        <f>SUM(T80:W80)</f>
        <v>135</v>
      </c>
      <c r="U81" s="315"/>
      <c r="V81" s="315"/>
      <c r="W81" s="323"/>
      <c r="X81" s="314">
        <f>SUM(X80:AA80)</f>
        <v>100</v>
      </c>
      <c r="Y81" s="315"/>
      <c r="Z81" s="315"/>
      <c r="AA81" s="323"/>
      <c r="AB81" s="314">
        <f>SUM(AB80:AE80)</f>
        <v>35</v>
      </c>
      <c r="AC81" s="315"/>
      <c r="AD81" s="315"/>
      <c r="AE81" s="323"/>
      <c r="AF81" s="314">
        <f>SUM(AF80:AI80)</f>
        <v>15</v>
      </c>
      <c r="AG81" s="315"/>
      <c r="AH81" s="315"/>
      <c r="AI81" s="323"/>
      <c r="AJ81" s="314">
        <f>SUM(AJ80:AM80)</f>
        <v>45</v>
      </c>
      <c r="AK81" s="315"/>
      <c r="AL81" s="315"/>
      <c r="AM81" s="323"/>
      <c r="AN81" s="314">
        <f>SUM(AN80:AQ80)</f>
        <v>20</v>
      </c>
      <c r="AO81" s="315"/>
      <c r="AP81" s="315"/>
      <c r="AQ81" s="323"/>
      <c r="AS81" s="13">
        <f>SUM(L81:AQ81)</f>
        <v>580</v>
      </c>
    </row>
    <row r="82" spans="1:48" ht="18" customHeight="1">
      <c r="A82" s="324"/>
      <c r="B82" s="325"/>
      <c r="C82" s="326"/>
      <c r="D82" s="334" t="s">
        <v>27</v>
      </c>
      <c r="E82" s="335"/>
      <c r="F82" s="336"/>
      <c r="G82" s="349" t="s">
        <v>28</v>
      </c>
      <c r="H82" s="305"/>
      <c r="I82" s="305"/>
      <c r="J82" s="305"/>
      <c r="K82" s="306"/>
      <c r="L82" s="301">
        <v>2</v>
      </c>
      <c r="M82" s="302"/>
      <c r="N82" s="302"/>
      <c r="O82" s="303"/>
      <c r="P82" s="301">
        <v>3</v>
      </c>
      <c r="Q82" s="302"/>
      <c r="R82" s="302"/>
      <c r="S82" s="303"/>
      <c r="T82" s="301">
        <v>3</v>
      </c>
      <c r="U82" s="302"/>
      <c r="V82" s="302"/>
      <c r="W82" s="303"/>
      <c r="X82" s="301">
        <v>0</v>
      </c>
      <c r="Y82" s="302"/>
      <c r="Z82" s="302"/>
      <c r="AA82" s="303"/>
      <c r="AB82" s="301">
        <v>0</v>
      </c>
      <c r="AC82" s="302"/>
      <c r="AD82" s="302"/>
      <c r="AE82" s="303"/>
      <c r="AF82" s="301">
        <v>0</v>
      </c>
      <c r="AG82" s="302"/>
      <c r="AH82" s="302"/>
      <c r="AI82" s="303"/>
      <c r="AJ82" s="301">
        <v>0</v>
      </c>
      <c r="AK82" s="302"/>
      <c r="AL82" s="302"/>
      <c r="AM82" s="303"/>
      <c r="AN82" s="301">
        <v>0</v>
      </c>
      <c r="AO82" s="302"/>
      <c r="AP82" s="302"/>
      <c r="AQ82" s="303"/>
      <c r="AS82" s="13">
        <f>SUM(L82:AQ82)</f>
        <v>8</v>
      </c>
      <c r="AU82" s="13">
        <v>26</v>
      </c>
      <c r="AV82" s="13">
        <v>27</v>
      </c>
    </row>
    <row r="83" spans="1:48" ht="18" customHeight="1">
      <c r="A83" s="324"/>
      <c r="B83" s="325"/>
      <c r="C83" s="326"/>
      <c r="D83" s="337"/>
      <c r="E83" s="338"/>
      <c r="F83" s="339"/>
      <c r="G83" s="316" t="s">
        <v>29</v>
      </c>
      <c r="H83" s="317"/>
      <c r="I83" s="317"/>
      <c r="J83" s="317"/>
      <c r="K83" s="318"/>
      <c r="L83" s="281">
        <v>5</v>
      </c>
      <c r="M83" s="282"/>
      <c r="N83" s="282"/>
      <c r="O83" s="283"/>
      <c r="P83" s="281">
        <v>5</v>
      </c>
      <c r="Q83" s="282"/>
      <c r="R83" s="282"/>
      <c r="S83" s="283"/>
      <c r="T83" s="281">
        <v>6</v>
      </c>
      <c r="U83" s="282"/>
      <c r="V83" s="282"/>
      <c r="W83" s="283"/>
      <c r="X83" s="281">
        <v>8</v>
      </c>
      <c r="Y83" s="282"/>
      <c r="Z83" s="282"/>
      <c r="AA83" s="283"/>
      <c r="AB83" s="281">
        <v>3</v>
      </c>
      <c r="AC83" s="282"/>
      <c r="AD83" s="282"/>
      <c r="AE83" s="283"/>
      <c r="AF83" s="281">
        <v>1</v>
      </c>
      <c r="AG83" s="282"/>
      <c r="AH83" s="282"/>
      <c r="AI83" s="283"/>
      <c r="AJ83" s="281">
        <v>3</v>
      </c>
      <c r="AK83" s="282"/>
      <c r="AL83" s="282"/>
      <c r="AM83" s="283"/>
      <c r="AN83" s="281">
        <v>2</v>
      </c>
      <c r="AO83" s="282"/>
      <c r="AP83" s="282"/>
      <c r="AQ83" s="283"/>
      <c r="AS83" s="13">
        <f>SUM(L83:AQ83)</f>
        <v>33</v>
      </c>
      <c r="AU83" s="13">
        <v>52</v>
      </c>
      <c r="AV83" s="13">
        <v>53</v>
      </c>
    </row>
    <row r="84" spans="1:45" ht="18" customHeight="1" thickBot="1">
      <c r="A84" s="324"/>
      <c r="B84" s="325"/>
      <c r="C84" s="326"/>
      <c r="D84" s="340"/>
      <c r="E84" s="341"/>
      <c r="F84" s="342"/>
      <c r="G84" s="316" t="s">
        <v>66</v>
      </c>
      <c r="H84" s="317"/>
      <c r="I84" s="317"/>
      <c r="J84" s="317"/>
      <c r="K84" s="318"/>
      <c r="L84" s="287">
        <v>22</v>
      </c>
      <c r="M84" s="287"/>
      <c r="N84" s="287"/>
      <c r="O84" s="287"/>
      <c r="P84" s="287">
        <v>26</v>
      </c>
      <c r="Q84" s="287"/>
      <c r="R84" s="287"/>
      <c r="S84" s="287"/>
      <c r="T84" s="287">
        <v>17</v>
      </c>
      <c r="U84" s="287"/>
      <c r="V84" s="287"/>
      <c r="W84" s="287"/>
      <c r="X84" s="287">
        <v>12</v>
      </c>
      <c r="Y84" s="287"/>
      <c r="Z84" s="287"/>
      <c r="AA84" s="287"/>
      <c r="AB84" s="287">
        <v>4</v>
      </c>
      <c r="AC84" s="287"/>
      <c r="AD84" s="287"/>
      <c r="AE84" s="287"/>
      <c r="AF84" s="287">
        <v>1</v>
      </c>
      <c r="AG84" s="287"/>
      <c r="AH84" s="287"/>
      <c r="AI84" s="287"/>
      <c r="AJ84" s="287">
        <v>4</v>
      </c>
      <c r="AK84" s="287"/>
      <c r="AL84" s="287"/>
      <c r="AM84" s="287"/>
      <c r="AN84" s="287">
        <v>2</v>
      </c>
      <c r="AO84" s="287"/>
      <c r="AP84" s="287"/>
      <c r="AQ84" s="287"/>
      <c r="AS84" s="13">
        <f>SUM(L84:AQ84)</f>
        <v>88</v>
      </c>
    </row>
    <row r="85" spans="1:43" ht="18" customHeight="1">
      <c r="A85" s="97"/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37"/>
      <c r="V85" s="98"/>
      <c r="W85" s="98"/>
      <c r="X85" s="98"/>
      <c r="Y85" s="37"/>
      <c r="Z85" s="98"/>
      <c r="AA85" s="98"/>
      <c r="AB85" s="98"/>
      <c r="AC85" s="98"/>
      <c r="AD85" s="37"/>
      <c r="AE85" s="99"/>
      <c r="AF85" s="100"/>
      <c r="AG85" s="98"/>
      <c r="AH85" s="98"/>
      <c r="AI85" s="98"/>
      <c r="AJ85" s="98"/>
      <c r="AK85" s="98"/>
      <c r="AL85" s="98"/>
      <c r="AM85" s="98"/>
      <c r="AN85" s="98"/>
      <c r="AO85" s="98"/>
      <c r="AP85" s="98"/>
      <c r="AQ85" s="101"/>
    </row>
    <row r="86" spans="1:43" ht="18" customHeight="1">
      <c r="A86" s="102" t="s">
        <v>61</v>
      </c>
      <c r="B86" s="103"/>
      <c r="C86" s="103"/>
      <c r="D86" s="103"/>
      <c r="E86" s="103"/>
      <c r="F86" s="103"/>
      <c r="G86" s="103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30"/>
      <c r="AF86" s="28"/>
      <c r="AG86" s="29" t="s">
        <v>208</v>
      </c>
      <c r="AH86" s="29"/>
      <c r="AI86" s="29"/>
      <c r="AJ86" s="29"/>
      <c r="AK86" s="29"/>
      <c r="AL86" s="29"/>
      <c r="AM86" s="29"/>
      <c r="AN86" s="29"/>
      <c r="AO86" s="29"/>
      <c r="AP86" s="29"/>
      <c r="AQ86" s="30"/>
    </row>
    <row r="87" spans="1:43" ht="18" customHeight="1">
      <c r="A87" s="104"/>
      <c r="B87" s="105" t="s">
        <v>20</v>
      </c>
      <c r="C87" s="12" t="s">
        <v>212</v>
      </c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103"/>
      <c r="R87" s="103"/>
      <c r="S87" s="103"/>
      <c r="T87" s="106"/>
      <c r="U87" s="106"/>
      <c r="V87" s="106"/>
      <c r="W87" s="106"/>
      <c r="X87" s="106"/>
      <c r="Y87" s="106"/>
      <c r="Z87" s="106"/>
      <c r="AA87" s="106"/>
      <c r="AB87" s="103"/>
      <c r="AC87" s="103"/>
      <c r="AD87" s="29"/>
      <c r="AE87" s="30"/>
      <c r="AF87" s="107"/>
      <c r="AG87" s="103"/>
      <c r="AH87" s="106"/>
      <c r="AI87" s="106"/>
      <c r="AJ87" s="29"/>
      <c r="AK87" s="29"/>
      <c r="AL87" s="29"/>
      <c r="AM87" s="29"/>
      <c r="AN87" s="29"/>
      <c r="AO87" s="15"/>
      <c r="AP87" s="15"/>
      <c r="AQ87" s="16"/>
    </row>
    <row r="88" spans="1:43" ht="18" customHeight="1">
      <c r="A88" s="104"/>
      <c r="B88" s="5"/>
      <c r="C88" s="12" t="s">
        <v>213</v>
      </c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09"/>
      <c r="R88" s="109"/>
      <c r="S88" s="109"/>
      <c r="T88" s="110"/>
      <c r="U88" s="111"/>
      <c r="V88" s="110"/>
      <c r="W88" s="110"/>
      <c r="X88" s="110"/>
      <c r="Y88" s="111"/>
      <c r="Z88" s="110"/>
      <c r="AA88" s="110"/>
      <c r="AB88" s="29"/>
      <c r="AC88" s="29"/>
      <c r="AD88" s="29"/>
      <c r="AE88" s="30"/>
      <c r="AF88" s="28"/>
      <c r="AG88" s="111" t="s">
        <v>30</v>
      </c>
      <c r="AH88" s="109"/>
      <c r="AI88" s="109"/>
      <c r="AJ88" s="110"/>
      <c r="AK88" s="112"/>
      <c r="AL88" s="29"/>
      <c r="AM88" s="29"/>
      <c r="AN88" s="112"/>
      <c r="AO88" s="112"/>
      <c r="AP88" s="112"/>
      <c r="AQ88" s="30"/>
    </row>
    <row r="89" spans="1:43" ht="18" customHeight="1">
      <c r="A89" s="104"/>
      <c r="B89" s="105" t="s">
        <v>21</v>
      </c>
      <c r="C89" s="108" t="s">
        <v>216</v>
      </c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03"/>
      <c r="R89" s="103"/>
      <c r="S89" s="103"/>
      <c r="T89" s="106"/>
      <c r="U89" s="106"/>
      <c r="V89" s="106"/>
      <c r="W89" s="106"/>
      <c r="X89" s="106"/>
      <c r="Y89" s="106"/>
      <c r="Z89" s="106"/>
      <c r="AA89" s="106"/>
      <c r="AB89" s="29"/>
      <c r="AC89" s="29"/>
      <c r="AD89" s="29"/>
      <c r="AE89" s="30"/>
      <c r="AF89" s="28"/>
      <c r="AG89" s="110" t="s">
        <v>31</v>
      </c>
      <c r="AH89" s="110" t="s">
        <v>32</v>
      </c>
      <c r="AI89" s="103"/>
      <c r="AJ89" s="106"/>
      <c r="AK89" s="29"/>
      <c r="AL89" s="29"/>
      <c r="AM89" s="29"/>
      <c r="AN89" s="29"/>
      <c r="AO89" s="29"/>
      <c r="AP89" s="29"/>
      <c r="AQ89" s="115"/>
    </row>
    <row r="90" spans="1:43" ht="18" customHeight="1">
      <c r="A90" s="104"/>
      <c r="B90" s="113" t="s">
        <v>22</v>
      </c>
      <c r="C90" s="4" t="s">
        <v>217</v>
      </c>
      <c r="D90" s="114"/>
      <c r="E90" s="114"/>
      <c r="F90" s="114"/>
      <c r="G90" s="44"/>
      <c r="H90" s="117"/>
      <c r="I90" s="117"/>
      <c r="J90" s="117"/>
      <c r="K90" s="117"/>
      <c r="L90" s="117"/>
      <c r="M90" s="117"/>
      <c r="N90" s="117"/>
      <c r="O90" s="117"/>
      <c r="P90" s="117"/>
      <c r="Q90" s="118"/>
      <c r="R90" s="118"/>
      <c r="S90" s="118"/>
      <c r="T90" s="118"/>
      <c r="U90" s="118"/>
      <c r="V90" s="118"/>
      <c r="W90" s="118"/>
      <c r="X90" s="118"/>
      <c r="Y90" s="118"/>
      <c r="Z90" s="118"/>
      <c r="AA90" s="118"/>
      <c r="AB90" s="29"/>
      <c r="AC90" s="29"/>
      <c r="AD90" s="29"/>
      <c r="AE90" s="30"/>
      <c r="AF90" s="28"/>
      <c r="AG90" s="109" t="s">
        <v>33</v>
      </c>
      <c r="AH90" s="109" t="s">
        <v>34</v>
      </c>
      <c r="AI90" s="118"/>
      <c r="AJ90" s="118"/>
      <c r="AK90" s="29"/>
      <c r="AL90" s="29"/>
      <c r="AM90" s="29"/>
      <c r="AN90" s="29"/>
      <c r="AO90" s="29"/>
      <c r="AP90" s="29"/>
      <c r="AQ90" s="30"/>
    </row>
    <row r="91" spans="1:43" ht="18" customHeight="1">
      <c r="A91" s="104"/>
      <c r="B91" s="116" t="s">
        <v>23</v>
      </c>
      <c r="C91" s="44" t="s">
        <v>214</v>
      </c>
      <c r="D91" s="44"/>
      <c r="E91" s="44"/>
      <c r="F91" s="44"/>
      <c r="G91" s="44"/>
      <c r="H91" s="44"/>
      <c r="I91" s="44"/>
      <c r="J91" s="44"/>
      <c r="K91" s="119"/>
      <c r="L91" s="44"/>
      <c r="M91" s="44"/>
      <c r="N91" s="44"/>
      <c r="O91" s="44"/>
      <c r="P91" s="44"/>
      <c r="Q91" s="120"/>
      <c r="R91" s="120"/>
      <c r="S91" s="120"/>
      <c r="T91" s="120"/>
      <c r="U91" s="103"/>
      <c r="V91" s="103"/>
      <c r="W91" s="103"/>
      <c r="X91" s="120"/>
      <c r="Y91" s="103"/>
      <c r="Z91" s="103"/>
      <c r="AA91" s="103"/>
      <c r="AB91" s="29"/>
      <c r="AC91" s="29"/>
      <c r="AD91" s="29"/>
      <c r="AE91" s="30"/>
      <c r="AF91" s="28"/>
      <c r="AG91" s="110" t="s">
        <v>16</v>
      </c>
      <c r="AH91" s="121" t="s">
        <v>35</v>
      </c>
      <c r="AI91" s="103"/>
      <c r="AJ91" s="103"/>
      <c r="AK91" s="29"/>
      <c r="AL91" s="29"/>
      <c r="AM91" s="29"/>
      <c r="AN91" s="29"/>
      <c r="AO91" s="29"/>
      <c r="AP91" s="29"/>
      <c r="AQ91" s="30"/>
    </row>
    <row r="92" spans="1:43" ht="18" customHeight="1">
      <c r="A92" s="104"/>
      <c r="B92" s="116" t="s">
        <v>24</v>
      </c>
      <c r="C92" s="4" t="s">
        <v>198</v>
      </c>
      <c r="D92" s="44"/>
      <c r="E92" s="44"/>
      <c r="F92" s="44"/>
      <c r="G92" s="44"/>
      <c r="H92" s="20"/>
      <c r="I92" s="20"/>
      <c r="J92" s="20"/>
      <c r="K92" s="20"/>
      <c r="L92" s="20"/>
      <c r="M92" s="20"/>
      <c r="N92" s="20"/>
      <c r="O92" s="20"/>
      <c r="P92" s="20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29"/>
      <c r="AC92" s="29"/>
      <c r="AD92" s="29"/>
      <c r="AE92" s="30"/>
      <c r="AF92" s="28"/>
      <c r="AG92" s="110" t="s">
        <v>36</v>
      </c>
      <c r="AH92" s="110" t="s">
        <v>37</v>
      </c>
      <c r="AI92" s="103"/>
      <c r="AJ92" s="103"/>
      <c r="AK92" s="29"/>
      <c r="AL92" s="29"/>
      <c r="AM92" s="29"/>
      <c r="AN92" s="29"/>
      <c r="AO92" s="29"/>
      <c r="AP92" s="29"/>
      <c r="AQ92" s="30"/>
    </row>
    <row r="93" spans="1:43" ht="18" customHeight="1">
      <c r="A93" s="104"/>
      <c r="B93" s="105" t="s">
        <v>46</v>
      </c>
      <c r="C93" s="44" t="s">
        <v>215</v>
      </c>
      <c r="D93" s="44"/>
      <c r="E93" s="44"/>
      <c r="F93" s="44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103"/>
      <c r="R93" s="103"/>
      <c r="S93" s="103"/>
      <c r="T93" s="106"/>
      <c r="U93" s="106"/>
      <c r="V93" s="106"/>
      <c r="W93" s="106"/>
      <c r="X93" s="106"/>
      <c r="Y93" s="106"/>
      <c r="Z93" s="106"/>
      <c r="AA93" s="106"/>
      <c r="AB93" s="29"/>
      <c r="AC93" s="29"/>
      <c r="AD93" s="29"/>
      <c r="AE93" s="30"/>
      <c r="AF93" s="28"/>
      <c r="AG93" s="110" t="s">
        <v>38</v>
      </c>
      <c r="AH93" s="110" t="s">
        <v>39</v>
      </c>
      <c r="AI93" s="103"/>
      <c r="AJ93" s="106"/>
      <c r="AK93" s="29"/>
      <c r="AL93" s="29"/>
      <c r="AM93" s="29"/>
      <c r="AN93" s="29"/>
      <c r="AO93" s="29"/>
      <c r="AP93" s="29"/>
      <c r="AQ93" s="30"/>
    </row>
    <row r="94" spans="1:43" ht="18" customHeight="1">
      <c r="A94" s="104"/>
      <c r="B94" s="44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44"/>
      <c r="N94" s="44"/>
      <c r="O94" s="44"/>
      <c r="P94" s="44"/>
      <c r="Q94" s="120"/>
      <c r="R94" s="120"/>
      <c r="S94" s="120"/>
      <c r="T94" s="106"/>
      <c r="U94" s="106"/>
      <c r="V94" s="106"/>
      <c r="W94" s="106"/>
      <c r="X94" s="106"/>
      <c r="Y94" s="106"/>
      <c r="Z94" s="106"/>
      <c r="AA94" s="106"/>
      <c r="AB94" s="29"/>
      <c r="AC94" s="29"/>
      <c r="AD94" s="29"/>
      <c r="AE94" s="30"/>
      <c r="AF94" s="28"/>
      <c r="AG94" s="109" t="s">
        <v>40</v>
      </c>
      <c r="AH94" s="109" t="s">
        <v>41</v>
      </c>
      <c r="AI94" s="103"/>
      <c r="AJ94" s="106"/>
      <c r="AK94" s="29"/>
      <c r="AL94" s="29"/>
      <c r="AM94" s="29"/>
      <c r="AN94" s="29"/>
      <c r="AO94" s="29"/>
      <c r="AP94" s="29"/>
      <c r="AQ94" s="30"/>
    </row>
    <row r="95" spans="1:43" ht="18" customHeight="1">
      <c r="A95" s="104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103"/>
      <c r="R95" s="103"/>
      <c r="S95" s="103"/>
      <c r="T95" s="106"/>
      <c r="U95" s="106"/>
      <c r="V95" s="106"/>
      <c r="W95" s="106"/>
      <c r="X95" s="106"/>
      <c r="Y95" s="106"/>
      <c r="Z95" s="106"/>
      <c r="AA95" s="106"/>
      <c r="AB95" s="29"/>
      <c r="AC95" s="29"/>
      <c r="AD95" s="29"/>
      <c r="AE95" s="30"/>
      <c r="AF95" s="28"/>
      <c r="AG95" s="123"/>
      <c r="AH95" s="109" t="s">
        <v>65</v>
      </c>
      <c r="AJ95" s="106"/>
      <c r="AK95" s="29"/>
      <c r="AL95" s="29"/>
      <c r="AM95" s="29"/>
      <c r="AN95" s="29"/>
      <c r="AO95" s="29"/>
      <c r="AP95" s="29"/>
      <c r="AQ95" s="30"/>
    </row>
    <row r="96" spans="1:43" ht="18" customHeight="1" thickBot="1">
      <c r="A96" s="124"/>
      <c r="B96" s="125"/>
      <c r="C96" s="125"/>
      <c r="D96" s="125"/>
      <c r="E96" s="126"/>
      <c r="F96" s="126"/>
      <c r="G96" s="126"/>
      <c r="H96" s="126"/>
      <c r="I96" s="126"/>
      <c r="J96" s="126"/>
      <c r="K96" s="125"/>
      <c r="L96" s="125"/>
      <c r="M96" s="125"/>
      <c r="N96" s="125"/>
      <c r="O96" s="125"/>
      <c r="P96" s="125"/>
      <c r="Q96" s="125"/>
      <c r="R96" s="125"/>
      <c r="S96" s="125"/>
      <c r="T96" s="127"/>
      <c r="U96" s="128"/>
      <c r="V96" s="128"/>
      <c r="W96" s="128"/>
      <c r="X96" s="127"/>
      <c r="Y96" s="128"/>
      <c r="Z96" s="128"/>
      <c r="AA96" s="128"/>
      <c r="AB96" s="128"/>
      <c r="AC96" s="128"/>
      <c r="AD96" s="128"/>
      <c r="AE96" s="129"/>
      <c r="AF96" s="311" t="s">
        <v>52</v>
      </c>
      <c r="AG96" s="312"/>
      <c r="AH96" s="312"/>
      <c r="AI96" s="312"/>
      <c r="AJ96" s="312"/>
      <c r="AK96" s="312"/>
      <c r="AL96" s="312"/>
      <c r="AM96" s="312"/>
      <c r="AN96" s="312"/>
      <c r="AO96" s="312"/>
      <c r="AP96" s="312"/>
      <c r="AQ96" s="313"/>
    </row>
    <row r="97" spans="1:43" ht="18" customHeight="1">
      <c r="A97" s="408"/>
      <c r="B97" s="409"/>
      <c r="C97" s="410"/>
      <c r="D97" s="389" t="s">
        <v>210</v>
      </c>
      <c r="E97" s="390"/>
      <c r="F97" s="390"/>
      <c r="G97" s="390"/>
      <c r="H97" s="390"/>
      <c r="I97" s="390"/>
      <c r="J97" s="390"/>
      <c r="K97" s="390"/>
      <c r="L97" s="390"/>
      <c r="M97" s="390"/>
      <c r="N97" s="390"/>
      <c r="O97" s="390"/>
      <c r="P97" s="390"/>
      <c r="Q97" s="390"/>
      <c r="R97" s="390"/>
      <c r="S97" s="390"/>
      <c r="T97" s="390"/>
      <c r="U97" s="390"/>
      <c r="V97" s="390"/>
      <c r="W97" s="390"/>
      <c r="X97" s="390"/>
      <c r="Y97" s="390"/>
      <c r="Z97" s="390"/>
      <c r="AA97" s="390"/>
      <c r="AB97" s="390"/>
      <c r="AC97" s="390"/>
      <c r="AD97" s="390"/>
      <c r="AE97" s="391"/>
      <c r="AF97" s="394" t="s">
        <v>0</v>
      </c>
      <c r="AG97" s="335"/>
      <c r="AH97" s="335"/>
      <c r="AI97" s="335"/>
      <c r="AJ97" s="335"/>
      <c r="AK97" s="335"/>
      <c r="AL97" s="335"/>
      <c r="AM97" s="335"/>
      <c r="AN97" s="335"/>
      <c r="AO97" s="335"/>
      <c r="AP97" s="335"/>
      <c r="AQ97" s="395"/>
    </row>
    <row r="98" spans="1:43" ht="18" customHeight="1">
      <c r="A98" s="411"/>
      <c r="B98" s="412"/>
      <c r="C98" s="413"/>
      <c r="D98" s="392"/>
      <c r="E98" s="393"/>
      <c r="F98" s="393"/>
      <c r="G98" s="393"/>
      <c r="H98" s="393"/>
      <c r="I98" s="393"/>
      <c r="J98" s="393"/>
      <c r="K98" s="393"/>
      <c r="L98" s="393"/>
      <c r="M98" s="393"/>
      <c r="N98" s="393"/>
      <c r="O98" s="393"/>
      <c r="P98" s="393"/>
      <c r="Q98" s="393"/>
      <c r="R98" s="393"/>
      <c r="S98" s="393"/>
      <c r="T98" s="393"/>
      <c r="U98" s="393"/>
      <c r="V98" s="393"/>
      <c r="W98" s="393"/>
      <c r="X98" s="393"/>
      <c r="Y98" s="393"/>
      <c r="Z98" s="393"/>
      <c r="AA98" s="393"/>
      <c r="AB98" s="393"/>
      <c r="AC98" s="393"/>
      <c r="AD98" s="393"/>
      <c r="AE98" s="393"/>
      <c r="AF98" s="14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6"/>
    </row>
    <row r="99" spans="1:43" ht="18" customHeight="1">
      <c r="A99" s="396" t="s">
        <v>209</v>
      </c>
      <c r="B99" s="397"/>
      <c r="C99" s="398"/>
      <c r="D99" s="17" t="s">
        <v>74</v>
      </c>
      <c r="E99" s="18"/>
      <c r="F99" s="18"/>
      <c r="G99" s="18"/>
      <c r="H99" s="18"/>
      <c r="I99" s="19" t="s">
        <v>182</v>
      </c>
      <c r="J99" s="20"/>
      <c r="K99" s="18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7"/>
      <c r="W99" s="17"/>
      <c r="X99" s="19"/>
      <c r="Y99" s="19"/>
      <c r="Z99" s="17"/>
      <c r="AA99" s="17"/>
      <c r="AB99" s="20"/>
      <c r="AC99" s="17"/>
      <c r="AD99" s="17"/>
      <c r="AE99" s="17"/>
      <c r="AF99" s="21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3"/>
    </row>
    <row r="100" spans="1:43" ht="18" customHeight="1">
      <c r="A100" s="229"/>
      <c r="B100" s="230"/>
      <c r="C100" s="231"/>
      <c r="D100" s="17" t="s">
        <v>73</v>
      </c>
      <c r="E100" s="18"/>
      <c r="F100" s="18"/>
      <c r="G100" s="17"/>
      <c r="H100" s="17"/>
      <c r="I100" s="19" t="s">
        <v>154</v>
      </c>
      <c r="J100" s="20"/>
      <c r="K100" s="19"/>
      <c r="L100" s="19"/>
      <c r="M100" s="15"/>
      <c r="N100" s="18"/>
      <c r="O100" s="19"/>
      <c r="P100" s="19"/>
      <c r="Q100" s="19"/>
      <c r="R100" s="19"/>
      <c r="S100" s="19"/>
      <c r="T100" s="19"/>
      <c r="U100" s="19"/>
      <c r="V100" s="17"/>
      <c r="W100" s="17"/>
      <c r="X100" s="19"/>
      <c r="Y100" s="19"/>
      <c r="Z100" s="17"/>
      <c r="AA100" s="17"/>
      <c r="AB100" s="20"/>
      <c r="AC100" s="24"/>
      <c r="AD100" s="24"/>
      <c r="AE100" s="24"/>
      <c r="AF100" s="21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3"/>
    </row>
    <row r="101" spans="1:43" ht="18" customHeight="1">
      <c r="A101" s="396"/>
      <c r="B101" s="397"/>
      <c r="C101" s="398"/>
      <c r="D101" s="17" t="s">
        <v>1</v>
      </c>
      <c r="E101" s="17"/>
      <c r="F101" s="17"/>
      <c r="G101" s="17"/>
      <c r="H101" s="17"/>
      <c r="I101" s="19" t="s">
        <v>78</v>
      </c>
      <c r="J101" s="20"/>
      <c r="K101" s="19"/>
      <c r="L101" s="19"/>
      <c r="M101" s="19"/>
      <c r="N101" s="18"/>
      <c r="O101" s="19"/>
      <c r="P101" s="19"/>
      <c r="Q101" s="19"/>
      <c r="R101" s="19"/>
      <c r="S101" s="19"/>
      <c r="T101" s="19"/>
      <c r="U101" s="19"/>
      <c r="V101" s="17"/>
      <c r="W101" s="17"/>
      <c r="X101" s="19"/>
      <c r="Y101" s="19"/>
      <c r="Z101" s="17"/>
      <c r="AA101" s="17"/>
      <c r="AB101" s="20"/>
      <c r="AC101" s="24"/>
      <c r="AD101" s="24"/>
      <c r="AE101" s="24"/>
      <c r="AF101" s="25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6"/>
    </row>
    <row r="102" spans="1:43" ht="18" customHeight="1">
      <c r="A102" s="272" t="s">
        <v>67</v>
      </c>
      <c r="B102" s="273"/>
      <c r="C102" s="274"/>
      <c r="D102" s="27" t="s">
        <v>3</v>
      </c>
      <c r="E102" s="17"/>
      <c r="F102" s="17"/>
      <c r="G102" s="17"/>
      <c r="H102" s="17"/>
      <c r="I102" s="19" t="s">
        <v>149</v>
      </c>
      <c r="J102" s="20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7"/>
      <c r="W102" s="17"/>
      <c r="X102" s="19"/>
      <c r="Y102" s="19"/>
      <c r="Z102" s="17"/>
      <c r="AA102" s="17"/>
      <c r="AB102" s="20"/>
      <c r="AC102" s="17"/>
      <c r="AD102" s="17"/>
      <c r="AE102" s="17"/>
      <c r="AF102" s="28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30"/>
    </row>
    <row r="103" spans="1:43" ht="18" customHeight="1">
      <c r="A103" s="269" t="s">
        <v>62</v>
      </c>
      <c r="B103" s="270"/>
      <c r="C103" s="271"/>
      <c r="D103" s="27"/>
      <c r="E103" s="17"/>
      <c r="F103" s="17"/>
      <c r="G103" s="17"/>
      <c r="H103" s="17"/>
      <c r="I103" s="19" t="s">
        <v>150</v>
      </c>
      <c r="J103" s="20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7"/>
      <c r="W103" s="17"/>
      <c r="X103" s="19"/>
      <c r="Y103" s="19"/>
      <c r="Z103" s="17"/>
      <c r="AA103" s="17"/>
      <c r="AB103" s="20"/>
      <c r="AC103" s="17"/>
      <c r="AD103" s="17"/>
      <c r="AE103" s="17"/>
      <c r="AF103" s="298" t="s">
        <v>2</v>
      </c>
      <c r="AG103" s="299"/>
      <c r="AH103" s="299"/>
      <c r="AI103" s="299"/>
      <c r="AJ103" s="299"/>
      <c r="AK103" s="299"/>
      <c r="AL103" s="299"/>
      <c r="AM103" s="299"/>
      <c r="AN103" s="299"/>
      <c r="AO103" s="299"/>
      <c r="AP103" s="299"/>
      <c r="AQ103" s="300"/>
    </row>
    <row r="104" spans="1:43" ht="18" customHeight="1">
      <c r="A104" s="272" t="s">
        <v>63</v>
      </c>
      <c r="B104" s="273"/>
      <c r="C104" s="274"/>
      <c r="D104" s="27"/>
      <c r="E104" s="17"/>
      <c r="F104" s="17"/>
      <c r="G104" s="17"/>
      <c r="H104" s="17"/>
      <c r="I104" s="19" t="s">
        <v>151</v>
      </c>
      <c r="J104" s="20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7"/>
      <c r="W104" s="17"/>
      <c r="X104" s="19"/>
      <c r="Y104" s="19"/>
      <c r="Z104" s="17"/>
      <c r="AA104" s="17"/>
      <c r="AB104" s="20"/>
      <c r="AC104" s="17"/>
      <c r="AD104" s="17"/>
      <c r="AE104" s="17"/>
      <c r="AF104" s="298" t="s">
        <v>4</v>
      </c>
      <c r="AG104" s="299"/>
      <c r="AH104" s="299"/>
      <c r="AI104" s="299"/>
      <c r="AJ104" s="299"/>
      <c r="AK104" s="299"/>
      <c r="AL104" s="299"/>
      <c r="AM104" s="299"/>
      <c r="AN104" s="299"/>
      <c r="AO104" s="299"/>
      <c r="AP104" s="299"/>
      <c r="AQ104" s="300"/>
    </row>
    <row r="105" spans="1:43" ht="18" customHeight="1">
      <c r="A105" s="275"/>
      <c r="B105" s="276"/>
      <c r="C105" s="277"/>
      <c r="D105" s="27"/>
      <c r="E105" s="17"/>
      <c r="F105" s="17"/>
      <c r="G105" s="17"/>
      <c r="H105" s="17"/>
      <c r="I105" s="19" t="s">
        <v>152</v>
      </c>
      <c r="J105" s="20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7"/>
      <c r="W105" s="17"/>
      <c r="X105" s="19"/>
      <c r="Y105" s="19"/>
      <c r="Z105" s="17"/>
      <c r="AA105" s="17"/>
      <c r="AB105" s="20"/>
      <c r="AC105" s="17"/>
      <c r="AD105" s="17"/>
      <c r="AE105" s="17"/>
      <c r="AF105" s="25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6"/>
    </row>
    <row r="106" spans="1:43" ht="18" customHeight="1" thickBot="1">
      <c r="A106" s="380"/>
      <c r="B106" s="381"/>
      <c r="C106" s="382"/>
      <c r="D106" s="32"/>
      <c r="E106" s="33"/>
      <c r="F106" s="33"/>
      <c r="G106" s="33"/>
      <c r="H106" s="33"/>
      <c r="I106" s="33"/>
      <c r="J106" s="33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5"/>
      <c r="W106" s="35"/>
      <c r="X106" s="34"/>
      <c r="Y106" s="34"/>
      <c r="Z106" s="35"/>
      <c r="AA106" s="35"/>
      <c r="AB106" s="33"/>
      <c r="AC106" s="31"/>
      <c r="AD106" s="31"/>
      <c r="AE106" s="31"/>
      <c r="AF106" s="383" t="s">
        <v>186</v>
      </c>
      <c r="AG106" s="384"/>
      <c r="AH106" s="384"/>
      <c r="AI106" s="384"/>
      <c r="AJ106" s="384"/>
      <c r="AK106" s="384"/>
      <c r="AL106" s="384"/>
      <c r="AM106" s="384"/>
      <c r="AN106" s="384"/>
      <c r="AO106" s="384"/>
      <c r="AP106" s="384"/>
      <c r="AQ106" s="385"/>
    </row>
    <row r="107" spans="1:43" ht="18" customHeight="1" thickBot="1">
      <c r="A107" s="158"/>
      <c r="B107" s="40"/>
      <c r="C107" s="195"/>
      <c r="D107" s="38"/>
      <c r="E107" s="38"/>
      <c r="F107" s="38"/>
      <c r="G107" s="29"/>
      <c r="H107" s="29"/>
      <c r="I107" s="29"/>
      <c r="J107" s="29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112"/>
      <c r="W107" s="112"/>
      <c r="X107" s="160"/>
      <c r="Y107" s="160"/>
      <c r="Z107" s="112"/>
      <c r="AA107" s="112"/>
      <c r="AB107" s="109"/>
      <c r="AC107" s="109"/>
      <c r="AD107" s="109"/>
      <c r="AE107" s="109"/>
      <c r="AF107" s="109"/>
      <c r="AG107" s="109"/>
      <c r="AH107" s="109"/>
      <c r="AI107" s="109"/>
      <c r="AJ107" s="109"/>
      <c r="AK107" s="109"/>
      <c r="AL107" s="109"/>
      <c r="AM107" s="109"/>
      <c r="AN107" s="109"/>
      <c r="AO107" s="109"/>
      <c r="AP107" s="29"/>
      <c r="AQ107" s="30"/>
    </row>
    <row r="108" spans="1:43" ht="18" customHeight="1">
      <c r="A108" s="278" t="s">
        <v>43</v>
      </c>
      <c r="B108" s="369" t="s">
        <v>6</v>
      </c>
      <c r="C108" s="370"/>
      <c r="D108" s="375" t="s">
        <v>7</v>
      </c>
      <c r="E108" s="370"/>
      <c r="F108" s="376"/>
      <c r="G108" s="379" t="s">
        <v>8</v>
      </c>
      <c r="H108" s="305"/>
      <c r="I108" s="305"/>
      <c r="J108" s="305"/>
      <c r="K108" s="305"/>
      <c r="L108" s="304" t="s">
        <v>9</v>
      </c>
      <c r="M108" s="305"/>
      <c r="N108" s="305"/>
      <c r="O108" s="305"/>
      <c r="P108" s="305"/>
      <c r="Q108" s="305"/>
      <c r="R108" s="305"/>
      <c r="S108" s="305"/>
      <c r="T108" s="305"/>
      <c r="U108" s="305"/>
      <c r="V108" s="305"/>
      <c r="W108" s="305"/>
      <c r="X108" s="370"/>
      <c r="Y108" s="370"/>
      <c r="Z108" s="370"/>
      <c r="AA108" s="370"/>
      <c r="AB108" s="370"/>
      <c r="AC108" s="370"/>
      <c r="AD108" s="370"/>
      <c r="AE108" s="370"/>
      <c r="AF108" s="370"/>
      <c r="AG108" s="370"/>
      <c r="AH108" s="370"/>
      <c r="AI108" s="370"/>
      <c r="AJ108" s="370"/>
      <c r="AK108" s="370"/>
      <c r="AL108" s="370"/>
      <c r="AM108" s="370"/>
      <c r="AN108" s="305"/>
      <c r="AO108" s="305"/>
      <c r="AP108" s="305"/>
      <c r="AQ108" s="306"/>
    </row>
    <row r="109" spans="1:43" ht="18" customHeight="1">
      <c r="A109" s="279"/>
      <c r="B109" s="371"/>
      <c r="C109" s="372"/>
      <c r="D109" s="377"/>
      <c r="E109" s="372"/>
      <c r="F109" s="378"/>
      <c r="G109" s="307" t="s">
        <v>10</v>
      </c>
      <c r="H109" s="343" t="s">
        <v>11</v>
      </c>
      <c r="I109" s="343"/>
      <c r="J109" s="343"/>
      <c r="K109" s="345"/>
      <c r="L109" s="295" t="s">
        <v>187</v>
      </c>
      <c r="M109" s="296"/>
      <c r="N109" s="296"/>
      <c r="O109" s="297"/>
      <c r="P109" s="295" t="s">
        <v>188</v>
      </c>
      <c r="Q109" s="296"/>
      <c r="R109" s="296"/>
      <c r="S109" s="297"/>
      <c r="T109" s="295" t="s">
        <v>189</v>
      </c>
      <c r="U109" s="296"/>
      <c r="V109" s="296"/>
      <c r="W109" s="297"/>
      <c r="X109" s="284" t="s">
        <v>190</v>
      </c>
      <c r="Y109" s="285"/>
      <c r="Z109" s="285"/>
      <c r="AA109" s="286"/>
      <c r="AB109" s="284" t="s">
        <v>191</v>
      </c>
      <c r="AC109" s="285"/>
      <c r="AD109" s="285"/>
      <c r="AE109" s="286"/>
      <c r="AF109" s="284" t="s">
        <v>192</v>
      </c>
      <c r="AG109" s="285"/>
      <c r="AH109" s="285"/>
      <c r="AI109" s="286"/>
      <c r="AJ109" s="284" t="s">
        <v>193</v>
      </c>
      <c r="AK109" s="285"/>
      <c r="AL109" s="285"/>
      <c r="AM109" s="286"/>
      <c r="AN109" s="295" t="s">
        <v>194</v>
      </c>
      <c r="AO109" s="296"/>
      <c r="AP109" s="296"/>
      <c r="AQ109" s="297"/>
    </row>
    <row r="110" spans="1:43" ht="18" customHeight="1">
      <c r="A110" s="279"/>
      <c r="B110" s="371"/>
      <c r="C110" s="372"/>
      <c r="D110" s="328" t="s">
        <v>12</v>
      </c>
      <c r="E110" s="365" t="s">
        <v>13</v>
      </c>
      <c r="F110" s="288" t="s">
        <v>66</v>
      </c>
      <c r="G110" s="368"/>
      <c r="H110" s="343" t="s">
        <v>14</v>
      </c>
      <c r="I110" s="343" t="s">
        <v>15</v>
      </c>
      <c r="J110" s="343" t="s">
        <v>16</v>
      </c>
      <c r="K110" s="345" t="s">
        <v>58</v>
      </c>
      <c r="L110" s="284" t="s">
        <v>180</v>
      </c>
      <c r="M110" s="285"/>
      <c r="N110" s="285"/>
      <c r="O110" s="285"/>
      <c r="P110" s="285"/>
      <c r="Q110" s="285"/>
      <c r="R110" s="285"/>
      <c r="S110" s="285"/>
      <c r="T110" s="285"/>
      <c r="U110" s="285"/>
      <c r="V110" s="285"/>
      <c r="W110" s="285"/>
      <c r="X110" s="285"/>
      <c r="Y110" s="285"/>
      <c r="Z110" s="285"/>
      <c r="AA110" s="285"/>
      <c r="AB110" s="285"/>
      <c r="AC110" s="285"/>
      <c r="AD110" s="285"/>
      <c r="AE110" s="285"/>
      <c r="AF110" s="285"/>
      <c r="AG110" s="285"/>
      <c r="AH110" s="285"/>
      <c r="AI110" s="285"/>
      <c r="AJ110" s="285"/>
      <c r="AK110" s="285"/>
      <c r="AL110" s="285"/>
      <c r="AM110" s="285"/>
      <c r="AN110" s="285"/>
      <c r="AO110" s="285"/>
      <c r="AP110" s="285"/>
      <c r="AQ110" s="286"/>
    </row>
    <row r="111" spans="1:43" ht="18" customHeight="1">
      <c r="A111" s="279"/>
      <c r="B111" s="371"/>
      <c r="C111" s="372"/>
      <c r="D111" s="328"/>
      <c r="E111" s="366"/>
      <c r="F111" s="331"/>
      <c r="G111" s="368"/>
      <c r="H111" s="343"/>
      <c r="I111" s="343"/>
      <c r="J111" s="343"/>
      <c r="K111" s="345"/>
      <c r="L111" s="307" t="s">
        <v>14</v>
      </c>
      <c r="M111" s="309" t="s">
        <v>15</v>
      </c>
      <c r="N111" s="293" t="s">
        <v>17</v>
      </c>
      <c r="O111" s="288" t="s">
        <v>64</v>
      </c>
      <c r="P111" s="307" t="s">
        <v>14</v>
      </c>
      <c r="Q111" s="309" t="s">
        <v>15</v>
      </c>
      <c r="R111" s="293" t="s">
        <v>17</v>
      </c>
      <c r="S111" s="288" t="s">
        <v>64</v>
      </c>
      <c r="T111" s="307" t="s">
        <v>14</v>
      </c>
      <c r="U111" s="309" t="s">
        <v>15</v>
      </c>
      <c r="V111" s="293" t="s">
        <v>17</v>
      </c>
      <c r="W111" s="288" t="s">
        <v>64</v>
      </c>
      <c r="X111" s="307" t="s">
        <v>14</v>
      </c>
      <c r="Y111" s="309" t="s">
        <v>15</v>
      </c>
      <c r="Z111" s="293" t="s">
        <v>17</v>
      </c>
      <c r="AA111" s="288" t="s">
        <v>64</v>
      </c>
      <c r="AB111" s="307" t="s">
        <v>14</v>
      </c>
      <c r="AC111" s="309" t="s">
        <v>15</v>
      </c>
      <c r="AD111" s="293" t="s">
        <v>17</v>
      </c>
      <c r="AE111" s="288" t="s">
        <v>64</v>
      </c>
      <c r="AF111" s="307" t="s">
        <v>14</v>
      </c>
      <c r="AG111" s="309" t="s">
        <v>15</v>
      </c>
      <c r="AH111" s="293" t="s">
        <v>17</v>
      </c>
      <c r="AI111" s="288" t="s">
        <v>64</v>
      </c>
      <c r="AJ111" s="307" t="s">
        <v>14</v>
      </c>
      <c r="AK111" s="309" t="s">
        <v>15</v>
      </c>
      <c r="AL111" s="293" t="s">
        <v>17</v>
      </c>
      <c r="AM111" s="288" t="s">
        <v>64</v>
      </c>
      <c r="AN111" s="307" t="s">
        <v>14</v>
      </c>
      <c r="AO111" s="309" t="s">
        <v>15</v>
      </c>
      <c r="AP111" s="293" t="s">
        <v>17</v>
      </c>
      <c r="AQ111" s="288" t="s">
        <v>64</v>
      </c>
    </row>
    <row r="112" spans="1:43" ht="18" customHeight="1" thickBot="1">
      <c r="A112" s="280"/>
      <c r="B112" s="373"/>
      <c r="C112" s="374"/>
      <c r="D112" s="329"/>
      <c r="E112" s="367"/>
      <c r="F112" s="289"/>
      <c r="G112" s="308"/>
      <c r="H112" s="344"/>
      <c r="I112" s="344"/>
      <c r="J112" s="344"/>
      <c r="K112" s="346"/>
      <c r="L112" s="308"/>
      <c r="M112" s="310"/>
      <c r="N112" s="294"/>
      <c r="O112" s="289"/>
      <c r="P112" s="308"/>
      <c r="Q112" s="310"/>
      <c r="R112" s="294"/>
      <c r="S112" s="289"/>
      <c r="T112" s="308"/>
      <c r="U112" s="310"/>
      <c r="V112" s="294"/>
      <c r="W112" s="289"/>
      <c r="X112" s="308"/>
      <c r="Y112" s="310"/>
      <c r="Z112" s="294"/>
      <c r="AA112" s="289"/>
      <c r="AB112" s="308"/>
      <c r="AC112" s="310"/>
      <c r="AD112" s="294"/>
      <c r="AE112" s="289"/>
      <c r="AF112" s="308"/>
      <c r="AG112" s="310"/>
      <c r="AH112" s="294"/>
      <c r="AI112" s="289"/>
      <c r="AJ112" s="308"/>
      <c r="AK112" s="310"/>
      <c r="AL112" s="294"/>
      <c r="AM112" s="289"/>
      <c r="AN112" s="308"/>
      <c r="AO112" s="310"/>
      <c r="AP112" s="294"/>
      <c r="AQ112" s="289"/>
    </row>
    <row r="113" spans="1:43" s="162" customFormat="1" ht="18" customHeight="1" thickBot="1">
      <c r="A113" s="41" t="s">
        <v>53</v>
      </c>
      <c r="B113" s="362" t="s">
        <v>54</v>
      </c>
      <c r="C113" s="362"/>
      <c r="D113" s="406"/>
      <c r="E113" s="406"/>
      <c r="F113" s="161"/>
      <c r="G113" s="161"/>
      <c r="H113" s="406"/>
      <c r="I113" s="406"/>
      <c r="J113" s="406"/>
      <c r="K113" s="406"/>
      <c r="L113" s="406"/>
      <c r="M113" s="406"/>
      <c r="N113" s="406"/>
      <c r="O113" s="406"/>
      <c r="P113" s="406"/>
      <c r="Q113" s="406"/>
      <c r="R113" s="406"/>
      <c r="S113" s="406"/>
      <c r="T113" s="406"/>
      <c r="U113" s="406"/>
      <c r="V113" s="406"/>
      <c r="W113" s="406"/>
      <c r="X113" s="406"/>
      <c r="Y113" s="406"/>
      <c r="Z113" s="406"/>
      <c r="AA113" s="406"/>
      <c r="AB113" s="406"/>
      <c r="AC113" s="406"/>
      <c r="AD113" s="406"/>
      <c r="AE113" s="406"/>
      <c r="AF113" s="406"/>
      <c r="AG113" s="406"/>
      <c r="AH113" s="406"/>
      <c r="AI113" s="406"/>
      <c r="AJ113" s="406"/>
      <c r="AK113" s="406"/>
      <c r="AL113" s="406"/>
      <c r="AM113" s="406"/>
      <c r="AN113" s="406"/>
      <c r="AO113" s="406"/>
      <c r="AP113" s="406"/>
      <c r="AQ113" s="407"/>
    </row>
    <row r="114" spans="1:43" ht="18" customHeight="1">
      <c r="A114" s="214" t="s">
        <v>20</v>
      </c>
      <c r="B114" s="163" t="s">
        <v>95</v>
      </c>
      <c r="C114" s="164"/>
      <c r="D114" s="165">
        <v>1</v>
      </c>
      <c r="E114" s="166">
        <v>6</v>
      </c>
      <c r="F114" s="57">
        <v>13</v>
      </c>
      <c r="G114" s="167">
        <f aca="true" t="shared" si="13" ref="G114:G125">SUM(H114:K114)</f>
        <v>80</v>
      </c>
      <c r="H114" s="56">
        <f aca="true" t="shared" si="14" ref="H114:H130">IF(SUM(L114+P114+T114+X114+AB114+AF114+AJ114+AN114)=0,"",SUM(L114+P114+T114+X114+AB114+AF114+AJ114+AN114))</f>
        <v>25</v>
      </c>
      <c r="I114" s="56">
        <f aca="true" t="shared" si="15" ref="I114:I130">IF(SUM(M114+Q114+U114+Y114+AC114+AG114+AK114+AO114)=0,"",SUM(M114+Q114+U114+Y114+AC114+AG114+AK114+AO114))</f>
        <v>15</v>
      </c>
      <c r="J114" s="56">
        <f aca="true" t="shared" si="16" ref="J114:J130">IF(SUM(N114+R114+V114+Z114+AD114+AH114+AL114+AP114)=0,"",SUM(N114+R114+V114+Z114+AD114+AH114+AL114+AP114))</f>
        <v>20</v>
      </c>
      <c r="K114" s="56">
        <f aca="true" t="shared" si="17" ref="K114:K130">IF(SUM(O114+S114+W114+AA114+AE114+AI114+AM114+AQ114)=0,"",SUM(O114+S114+W114+AA114+AE114+AI114+AM114+AQ114))</f>
        <v>20</v>
      </c>
      <c r="L114" s="168"/>
      <c r="M114" s="137"/>
      <c r="N114" s="137"/>
      <c r="O114" s="48"/>
      <c r="P114" s="169"/>
      <c r="Q114" s="137"/>
      <c r="R114" s="137"/>
      <c r="S114" s="48"/>
      <c r="T114" s="169"/>
      <c r="U114" s="137"/>
      <c r="V114" s="137"/>
      <c r="W114" s="48"/>
      <c r="X114" s="169">
        <v>10</v>
      </c>
      <c r="Y114" s="137">
        <v>5</v>
      </c>
      <c r="Z114" s="137"/>
      <c r="AA114" s="48"/>
      <c r="AB114" s="170">
        <v>15</v>
      </c>
      <c r="AC114" s="137">
        <v>10</v>
      </c>
      <c r="AD114" s="137">
        <v>10</v>
      </c>
      <c r="AE114" s="48">
        <v>10</v>
      </c>
      <c r="AF114" s="169"/>
      <c r="AG114" s="137"/>
      <c r="AH114" s="137">
        <v>10</v>
      </c>
      <c r="AI114" s="48">
        <v>10</v>
      </c>
      <c r="AJ114" s="169"/>
      <c r="AK114" s="137"/>
      <c r="AL114" s="137"/>
      <c r="AM114" s="48"/>
      <c r="AN114" s="169"/>
      <c r="AO114" s="137"/>
      <c r="AP114" s="137"/>
      <c r="AQ114" s="48"/>
    </row>
    <row r="115" spans="1:43" ht="18" customHeight="1">
      <c r="A115" s="64" t="s">
        <v>21</v>
      </c>
      <c r="B115" s="217" t="s">
        <v>96</v>
      </c>
      <c r="C115" s="217"/>
      <c r="D115" s="171"/>
      <c r="E115" s="66">
        <v>1</v>
      </c>
      <c r="F115" s="68">
        <f>SumaECTS(L115:AQ115)</f>
        <v>1</v>
      </c>
      <c r="G115" s="70">
        <f t="shared" si="13"/>
        <v>10</v>
      </c>
      <c r="H115" s="62">
        <f t="shared" si="14"/>
      </c>
      <c r="I115" s="62">
        <f t="shared" si="15"/>
      </c>
      <c r="J115" s="62">
        <f t="shared" si="16"/>
        <v>10</v>
      </c>
      <c r="K115" s="62">
        <f t="shared" si="17"/>
      </c>
      <c r="L115" s="140"/>
      <c r="M115" s="141"/>
      <c r="N115" s="141"/>
      <c r="O115" s="60"/>
      <c r="P115" s="140"/>
      <c r="Q115" s="141"/>
      <c r="R115" s="141"/>
      <c r="S115" s="148"/>
      <c r="T115" s="140"/>
      <c r="U115" s="141"/>
      <c r="V115" s="141"/>
      <c r="W115" s="60"/>
      <c r="X115" s="140"/>
      <c r="Y115" s="141"/>
      <c r="Z115" s="141"/>
      <c r="AA115" s="60"/>
      <c r="AB115" s="140"/>
      <c r="AC115" s="141"/>
      <c r="AD115" s="141">
        <v>10</v>
      </c>
      <c r="AE115" s="60"/>
      <c r="AF115" s="144"/>
      <c r="AG115" s="141"/>
      <c r="AH115" s="141"/>
      <c r="AI115" s="148"/>
      <c r="AJ115" s="140"/>
      <c r="AK115" s="141"/>
      <c r="AL115" s="141"/>
      <c r="AM115" s="60"/>
      <c r="AN115" s="144"/>
      <c r="AO115" s="141"/>
      <c r="AP115" s="141"/>
      <c r="AQ115" s="60"/>
    </row>
    <row r="116" spans="1:43" s="44" customFormat="1" ht="18" customHeight="1">
      <c r="A116" s="214" t="s">
        <v>22</v>
      </c>
      <c r="B116" s="163" t="s">
        <v>97</v>
      </c>
      <c r="C116" s="215"/>
      <c r="D116" s="150"/>
      <c r="E116" s="148">
        <v>1</v>
      </c>
      <c r="F116" s="68">
        <f>SumaECTS(L116:AQ116)</f>
        <v>4</v>
      </c>
      <c r="G116" s="70">
        <f t="shared" si="13"/>
        <v>10</v>
      </c>
      <c r="H116" s="62">
        <f t="shared" si="14"/>
        <v>5</v>
      </c>
      <c r="I116" s="62">
        <f t="shared" si="15"/>
        <v>5</v>
      </c>
      <c r="J116" s="62">
        <f t="shared" si="16"/>
      </c>
      <c r="K116" s="62">
        <f t="shared" si="17"/>
      </c>
      <c r="L116" s="140">
        <v>5</v>
      </c>
      <c r="M116" s="141">
        <v>5</v>
      </c>
      <c r="N116" s="141"/>
      <c r="O116" s="60"/>
      <c r="P116" s="144"/>
      <c r="Q116" s="141"/>
      <c r="R116" s="141"/>
      <c r="S116" s="60"/>
      <c r="T116" s="144"/>
      <c r="U116" s="141"/>
      <c r="V116" s="141"/>
      <c r="W116" s="60"/>
      <c r="X116" s="144"/>
      <c r="Y116" s="141"/>
      <c r="Z116" s="141"/>
      <c r="AA116" s="60"/>
      <c r="AB116" s="144"/>
      <c r="AC116" s="141"/>
      <c r="AD116" s="141"/>
      <c r="AE116" s="60"/>
      <c r="AF116" s="144"/>
      <c r="AG116" s="141"/>
      <c r="AH116" s="141"/>
      <c r="AI116" s="60"/>
      <c r="AJ116" s="144"/>
      <c r="AK116" s="141"/>
      <c r="AL116" s="141"/>
      <c r="AM116" s="60"/>
      <c r="AN116" s="144"/>
      <c r="AO116" s="141"/>
      <c r="AP116" s="141"/>
      <c r="AQ116" s="60"/>
    </row>
    <row r="117" spans="1:43" s="44" customFormat="1" ht="18" customHeight="1">
      <c r="A117" s="64" t="s">
        <v>23</v>
      </c>
      <c r="B117" s="163" t="s">
        <v>98</v>
      </c>
      <c r="C117" s="215"/>
      <c r="D117" s="150">
        <v>1</v>
      </c>
      <c r="E117" s="148">
        <v>3</v>
      </c>
      <c r="F117" s="68">
        <v>7</v>
      </c>
      <c r="G117" s="70">
        <f t="shared" si="13"/>
        <v>60</v>
      </c>
      <c r="H117" s="62">
        <f t="shared" si="14"/>
        <v>30</v>
      </c>
      <c r="I117" s="62">
        <f t="shared" si="15"/>
        <v>10</v>
      </c>
      <c r="J117" s="62">
        <f t="shared" si="16"/>
        <v>20</v>
      </c>
      <c r="K117" s="62">
        <f t="shared" si="17"/>
      </c>
      <c r="L117" s="140"/>
      <c r="M117" s="141"/>
      <c r="N117" s="141"/>
      <c r="O117" s="60"/>
      <c r="P117" s="144"/>
      <c r="Q117" s="141"/>
      <c r="R117" s="141"/>
      <c r="S117" s="60"/>
      <c r="T117" s="144">
        <v>10</v>
      </c>
      <c r="U117" s="141"/>
      <c r="V117" s="141"/>
      <c r="W117" s="60"/>
      <c r="X117" s="143">
        <v>20</v>
      </c>
      <c r="Y117" s="141">
        <v>10</v>
      </c>
      <c r="Z117" s="141">
        <v>20</v>
      </c>
      <c r="AA117" s="60"/>
      <c r="AB117" s="144"/>
      <c r="AC117" s="141"/>
      <c r="AD117" s="141"/>
      <c r="AE117" s="60"/>
      <c r="AF117" s="144"/>
      <c r="AG117" s="141"/>
      <c r="AH117" s="141"/>
      <c r="AI117" s="60"/>
      <c r="AJ117" s="144"/>
      <c r="AK117" s="141"/>
      <c r="AL117" s="141"/>
      <c r="AM117" s="60"/>
      <c r="AN117" s="144"/>
      <c r="AO117" s="141"/>
      <c r="AP117" s="141"/>
      <c r="AQ117" s="60"/>
    </row>
    <row r="118" spans="1:43" s="44" customFormat="1" ht="18" customHeight="1">
      <c r="A118" s="214" t="s">
        <v>24</v>
      </c>
      <c r="B118" s="163" t="s">
        <v>99</v>
      </c>
      <c r="C118" s="215"/>
      <c r="D118" s="150"/>
      <c r="E118" s="148">
        <v>2</v>
      </c>
      <c r="F118" s="68">
        <v>5</v>
      </c>
      <c r="G118" s="70">
        <f t="shared" si="13"/>
        <v>30</v>
      </c>
      <c r="H118" s="62">
        <f t="shared" si="14"/>
        <v>10</v>
      </c>
      <c r="I118" s="62">
        <f t="shared" si="15"/>
      </c>
      <c r="J118" s="62">
        <f t="shared" si="16"/>
        <v>20</v>
      </c>
      <c r="K118" s="62">
        <f t="shared" si="17"/>
      </c>
      <c r="L118" s="140"/>
      <c r="M118" s="141"/>
      <c r="N118" s="141"/>
      <c r="O118" s="60"/>
      <c r="P118" s="144"/>
      <c r="Q118" s="141"/>
      <c r="R118" s="141"/>
      <c r="S118" s="60"/>
      <c r="T118" s="144">
        <v>10</v>
      </c>
      <c r="U118" s="141"/>
      <c r="V118" s="141">
        <v>20</v>
      </c>
      <c r="W118" s="60"/>
      <c r="X118" s="144"/>
      <c r="Y118" s="141"/>
      <c r="Z118" s="141"/>
      <c r="AA118" s="60"/>
      <c r="AB118" s="144"/>
      <c r="AC118" s="141"/>
      <c r="AD118" s="141"/>
      <c r="AE118" s="60"/>
      <c r="AF118" s="144"/>
      <c r="AG118" s="141"/>
      <c r="AH118" s="141"/>
      <c r="AI118" s="60"/>
      <c r="AJ118" s="144"/>
      <c r="AK118" s="141"/>
      <c r="AL118" s="141"/>
      <c r="AM118" s="60"/>
      <c r="AN118" s="144"/>
      <c r="AO118" s="141"/>
      <c r="AP118" s="141"/>
      <c r="AQ118" s="60"/>
    </row>
    <row r="119" spans="1:43" s="44" customFormat="1" ht="18" customHeight="1">
      <c r="A119" s="64" t="s">
        <v>46</v>
      </c>
      <c r="B119" s="163" t="s">
        <v>100</v>
      </c>
      <c r="C119" s="215"/>
      <c r="D119" s="150"/>
      <c r="E119" s="148">
        <v>2</v>
      </c>
      <c r="F119" s="68">
        <v>4</v>
      </c>
      <c r="G119" s="70">
        <f t="shared" si="13"/>
        <v>40</v>
      </c>
      <c r="H119" s="62">
        <f t="shared" si="14"/>
        <v>20</v>
      </c>
      <c r="I119" s="62">
        <f t="shared" si="15"/>
      </c>
      <c r="J119" s="62">
        <f t="shared" si="16"/>
        <v>20</v>
      </c>
      <c r="K119" s="62">
        <f t="shared" si="17"/>
      </c>
      <c r="L119" s="140"/>
      <c r="M119" s="141"/>
      <c r="N119" s="141"/>
      <c r="O119" s="60"/>
      <c r="P119" s="144"/>
      <c r="Q119" s="141"/>
      <c r="R119" s="141"/>
      <c r="S119" s="60"/>
      <c r="T119" s="144">
        <v>20</v>
      </c>
      <c r="U119" s="141"/>
      <c r="V119" s="141"/>
      <c r="W119" s="60"/>
      <c r="X119" s="144"/>
      <c r="Y119" s="141"/>
      <c r="Z119" s="141">
        <v>20</v>
      </c>
      <c r="AA119" s="60"/>
      <c r="AB119" s="144"/>
      <c r="AC119" s="141"/>
      <c r="AD119" s="141"/>
      <c r="AE119" s="60"/>
      <c r="AF119" s="144"/>
      <c r="AG119" s="141"/>
      <c r="AH119" s="141"/>
      <c r="AI119" s="60"/>
      <c r="AJ119" s="144"/>
      <c r="AK119" s="141"/>
      <c r="AL119" s="141"/>
      <c r="AM119" s="60"/>
      <c r="AN119" s="144"/>
      <c r="AO119" s="141"/>
      <c r="AP119" s="141"/>
      <c r="AQ119" s="60"/>
    </row>
    <row r="120" spans="1:43" s="44" customFormat="1" ht="18" customHeight="1">
      <c r="A120" s="214" t="s">
        <v>47</v>
      </c>
      <c r="B120" s="163" t="s">
        <v>101</v>
      </c>
      <c r="C120" s="215"/>
      <c r="D120" s="150">
        <v>1</v>
      </c>
      <c r="E120" s="148">
        <v>3</v>
      </c>
      <c r="F120" s="68">
        <v>6</v>
      </c>
      <c r="G120" s="70">
        <f t="shared" si="13"/>
        <v>55</v>
      </c>
      <c r="H120" s="62">
        <f t="shared" si="14"/>
        <v>25</v>
      </c>
      <c r="I120" s="62">
        <f t="shared" si="15"/>
        <v>10</v>
      </c>
      <c r="J120" s="62">
        <f t="shared" si="16"/>
        <v>20</v>
      </c>
      <c r="K120" s="62">
        <f t="shared" si="17"/>
      </c>
      <c r="L120" s="140"/>
      <c r="M120" s="141"/>
      <c r="N120" s="141"/>
      <c r="O120" s="60"/>
      <c r="P120" s="144"/>
      <c r="Q120" s="141"/>
      <c r="R120" s="141"/>
      <c r="S120" s="60"/>
      <c r="T120" s="144"/>
      <c r="U120" s="141"/>
      <c r="V120" s="141"/>
      <c r="W120" s="60"/>
      <c r="X120" s="144"/>
      <c r="Y120" s="141"/>
      <c r="Z120" s="141"/>
      <c r="AA120" s="60"/>
      <c r="AB120" s="143">
        <v>15</v>
      </c>
      <c r="AC120" s="141">
        <v>10</v>
      </c>
      <c r="AD120" s="141"/>
      <c r="AE120" s="60"/>
      <c r="AF120" s="144">
        <v>10</v>
      </c>
      <c r="AG120" s="141"/>
      <c r="AH120" s="141">
        <v>20</v>
      </c>
      <c r="AI120" s="60"/>
      <c r="AJ120" s="144"/>
      <c r="AK120" s="141"/>
      <c r="AL120" s="141"/>
      <c r="AM120" s="60"/>
      <c r="AN120" s="144"/>
      <c r="AO120" s="141"/>
      <c r="AP120" s="141"/>
      <c r="AQ120" s="60"/>
    </row>
    <row r="121" spans="1:43" s="44" customFormat="1" ht="18" customHeight="1">
      <c r="A121" s="64" t="s">
        <v>48</v>
      </c>
      <c r="B121" s="163" t="s">
        <v>102</v>
      </c>
      <c r="C121" s="215"/>
      <c r="D121" s="150"/>
      <c r="E121" s="148">
        <v>2</v>
      </c>
      <c r="F121" s="68">
        <f aca="true" t="shared" si="18" ref="F121:F130">SumaECTS(L121:AQ121)</f>
        <v>2</v>
      </c>
      <c r="G121" s="70">
        <f t="shared" si="13"/>
        <v>10</v>
      </c>
      <c r="H121" s="62">
        <f t="shared" si="14"/>
        <v>5</v>
      </c>
      <c r="I121" s="62">
        <f t="shared" si="15"/>
      </c>
      <c r="J121" s="62">
        <f t="shared" si="16"/>
        <v>5</v>
      </c>
      <c r="K121" s="62">
        <f t="shared" si="17"/>
      </c>
      <c r="L121" s="140"/>
      <c r="M121" s="141"/>
      <c r="N121" s="141"/>
      <c r="O121" s="60"/>
      <c r="P121" s="144"/>
      <c r="Q121" s="141"/>
      <c r="R121" s="141"/>
      <c r="S121" s="60"/>
      <c r="T121" s="144"/>
      <c r="U121" s="141"/>
      <c r="V121" s="141"/>
      <c r="W121" s="60"/>
      <c r="X121" s="144"/>
      <c r="Y121" s="141"/>
      <c r="Z121" s="141"/>
      <c r="AA121" s="60"/>
      <c r="AB121" s="144"/>
      <c r="AC121" s="141"/>
      <c r="AD121" s="141"/>
      <c r="AE121" s="60"/>
      <c r="AF121" s="144">
        <v>5</v>
      </c>
      <c r="AG121" s="141"/>
      <c r="AH121" s="141">
        <v>5</v>
      </c>
      <c r="AI121" s="60"/>
      <c r="AJ121" s="144"/>
      <c r="AK121" s="141"/>
      <c r="AL121" s="141"/>
      <c r="AM121" s="60"/>
      <c r="AN121" s="144"/>
      <c r="AO121" s="141"/>
      <c r="AP121" s="141"/>
      <c r="AQ121" s="60"/>
    </row>
    <row r="122" spans="1:43" s="44" customFormat="1" ht="18" customHeight="1">
      <c r="A122" s="218" t="s">
        <v>49</v>
      </c>
      <c r="B122" s="219" t="s">
        <v>105</v>
      </c>
      <c r="C122" s="220"/>
      <c r="D122" s="150"/>
      <c r="E122" s="148">
        <v>2</v>
      </c>
      <c r="F122" s="68">
        <v>1</v>
      </c>
      <c r="G122" s="70">
        <f t="shared" si="13"/>
        <v>15</v>
      </c>
      <c r="H122" s="62">
        <f t="shared" si="14"/>
        <v>10</v>
      </c>
      <c r="I122" s="62">
        <f t="shared" si="15"/>
      </c>
      <c r="J122" s="62">
        <f t="shared" si="16"/>
        <v>5</v>
      </c>
      <c r="K122" s="62">
        <f t="shared" si="17"/>
      </c>
      <c r="L122" s="140"/>
      <c r="M122" s="141"/>
      <c r="N122" s="141"/>
      <c r="O122" s="60"/>
      <c r="P122" s="144"/>
      <c r="Q122" s="141"/>
      <c r="R122" s="141"/>
      <c r="S122" s="60"/>
      <c r="T122" s="144"/>
      <c r="U122" s="141"/>
      <c r="V122" s="141"/>
      <c r="W122" s="60"/>
      <c r="X122" s="144"/>
      <c r="Y122" s="141"/>
      <c r="Z122" s="141"/>
      <c r="AA122" s="60"/>
      <c r="AB122" s="144"/>
      <c r="AC122" s="141"/>
      <c r="AD122" s="141"/>
      <c r="AE122" s="60"/>
      <c r="AF122" s="144"/>
      <c r="AG122" s="141"/>
      <c r="AH122" s="141"/>
      <c r="AI122" s="60"/>
      <c r="AJ122" s="144"/>
      <c r="AK122" s="141"/>
      <c r="AL122" s="141"/>
      <c r="AM122" s="60"/>
      <c r="AN122" s="144">
        <v>10</v>
      </c>
      <c r="AO122" s="141"/>
      <c r="AP122" s="141">
        <v>5</v>
      </c>
      <c r="AQ122" s="60"/>
    </row>
    <row r="123" spans="1:43" s="44" customFormat="1" ht="18" customHeight="1">
      <c r="A123" s="64" t="s">
        <v>50</v>
      </c>
      <c r="B123" s="163" t="s">
        <v>106</v>
      </c>
      <c r="C123" s="215"/>
      <c r="D123" s="150"/>
      <c r="E123" s="148">
        <v>2</v>
      </c>
      <c r="F123" s="68">
        <v>1</v>
      </c>
      <c r="G123" s="70">
        <f t="shared" si="13"/>
        <v>15</v>
      </c>
      <c r="H123" s="62">
        <f t="shared" si="14"/>
        <v>10</v>
      </c>
      <c r="I123" s="62">
        <f t="shared" si="15"/>
      </c>
      <c r="J123" s="62">
        <f t="shared" si="16"/>
        <v>5</v>
      </c>
      <c r="K123" s="62">
        <f t="shared" si="17"/>
      </c>
      <c r="L123" s="140"/>
      <c r="M123" s="141"/>
      <c r="N123" s="141"/>
      <c r="O123" s="60"/>
      <c r="P123" s="144"/>
      <c r="Q123" s="141"/>
      <c r="R123" s="141"/>
      <c r="S123" s="60"/>
      <c r="T123" s="144"/>
      <c r="U123" s="141"/>
      <c r="V123" s="141"/>
      <c r="W123" s="60"/>
      <c r="X123" s="144"/>
      <c r="Y123" s="141"/>
      <c r="Z123" s="141"/>
      <c r="AA123" s="60"/>
      <c r="AB123" s="144"/>
      <c r="AC123" s="141"/>
      <c r="AD123" s="141"/>
      <c r="AE123" s="60"/>
      <c r="AF123" s="144"/>
      <c r="AG123" s="141"/>
      <c r="AH123" s="141"/>
      <c r="AI123" s="60"/>
      <c r="AJ123" s="144"/>
      <c r="AK123" s="141"/>
      <c r="AL123" s="141"/>
      <c r="AM123" s="60"/>
      <c r="AN123" s="144">
        <v>10</v>
      </c>
      <c r="AO123" s="141"/>
      <c r="AP123" s="141">
        <v>5</v>
      </c>
      <c r="AQ123" s="60"/>
    </row>
    <row r="124" spans="1:43" s="44" customFormat="1" ht="18" customHeight="1">
      <c r="A124" s="214" t="s">
        <v>87</v>
      </c>
      <c r="B124" s="163" t="s">
        <v>107</v>
      </c>
      <c r="C124" s="215"/>
      <c r="D124" s="150"/>
      <c r="E124" s="148">
        <v>2</v>
      </c>
      <c r="F124" s="68">
        <f t="shared" si="18"/>
        <v>4</v>
      </c>
      <c r="G124" s="70">
        <f t="shared" si="13"/>
        <v>45</v>
      </c>
      <c r="H124" s="62">
        <f t="shared" si="14"/>
        <v>20</v>
      </c>
      <c r="I124" s="62">
        <f t="shared" si="15"/>
      </c>
      <c r="J124" s="62">
        <f t="shared" si="16"/>
        <v>25</v>
      </c>
      <c r="K124" s="62">
        <f t="shared" si="17"/>
      </c>
      <c r="L124" s="140"/>
      <c r="M124" s="141"/>
      <c r="N124" s="141"/>
      <c r="O124" s="60"/>
      <c r="P124" s="144"/>
      <c r="Q124" s="141"/>
      <c r="R124" s="141"/>
      <c r="S124" s="60"/>
      <c r="T124" s="144"/>
      <c r="U124" s="141"/>
      <c r="V124" s="141"/>
      <c r="W124" s="60"/>
      <c r="X124" s="144"/>
      <c r="Y124" s="141"/>
      <c r="Z124" s="141"/>
      <c r="AA124" s="60"/>
      <c r="AB124" s="144"/>
      <c r="AC124" s="141"/>
      <c r="AD124" s="141"/>
      <c r="AE124" s="60"/>
      <c r="AF124" s="144">
        <v>20</v>
      </c>
      <c r="AG124" s="141"/>
      <c r="AH124" s="141"/>
      <c r="AI124" s="60"/>
      <c r="AJ124" s="144"/>
      <c r="AK124" s="141"/>
      <c r="AL124" s="141">
        <v>25</v>
      </c>
      <c r="AM124" s="60"/>
      <c r="AN124" s="144"/>
      <c r="AO124" s="141"/>
      <c r="AP124" s="141"/>
      <c r="AQ124" s="60"/>
    </row>
    <row r="125" spans="1:43" s="44" customFormat="1" ht="18" customHeight="1">
      <c r="A125" s="64" t="s">
        <v>88</v>
      </c>
      <c r="B125" s="163" t="s">
        <v>108</v>
      </c>
      <c r="C125" s="215"/>
      <c r="D125" s="150"/>
      <c r="E125" s="148">
        <v>2</v>
      </c>
      <c r="F125" s="68">
        <f t="shared" si="18"/>
        <v>5</v>
      </c>
      <c r="G125" s="70">
        <f t="shared" si="13"/>
        <v>45</v>
      </c>
      <c r="H125" s="62">
        <f t="shared" si="14"/>
        <v>20</v>
      </c>
      <c r="I125" s="62">
        <f t="shared" si="15"/>
        <v>10</v>
      </c>
      <c r="J125" s="62">
        <f t="shared" si="16"/>
        <v>15</v>
      </c>
      <c r="K125" s="62">
        <f t="shared" si="17"/>
      </c>
      <c r="L125" s="140"/>
      <c r="M125" s="141"/>
      <c r="N125" s="141"/>
      <c r="O125" s="60"/>
      <c r="P125" s="144"/>
      <c r="Q125" s="141"/>
      <c r="R125" s="141"/>
      <c r="S125" s="60"/>
      <c r="T125" s="144"/>
      <c r="U125" s="141"/>
      <c r="V125" s="141"/>
      <c r="W125" s="60"/>
      <c r="X125" s="144"/>
      <c r="Y125" s="141"/>
      <c r="Z125" s="141"/>
      <c r="AA125" s="60"/>
      <c r="AB125" s="144">
        <v>20</v>
      </c>
      <c r="AC125" s="141">
        <v>10</v>
      </c>
      <c r="AD125" s="141"/>
      <c r="AE125" s="60"/>
      <c r="AF125" s="144"/>
      <c r="AG125" s="141"/>
      <c r="AH125" s="141">
        <v>15</v>
      </c>
      <c r="AI125" s="60"/>
      <c r="AJ125" s="144"/>
      <c r="AK125" s="141"/>
      <c r="AL125" s="141"/>
      <c r="AM125" s="60"/>
      <c r="AN125" s="144"/>
      <c r="AO125" s="141"/>
      <c r="AP125" s="141"/>
      <c r="AQ125" s="60"/>
    </row>
    <row r="126" spans="1:43" s="44" customFormat="1" ht="18" customHeight="1">
      <c r="A126" s="64" t="s">
        <v>89</v>
      </c>
      <c r="B126" s="163" t="s">
        <v>110</v>
      </c>
      <c r="C126" s="215"/>
      <c r="D126" s="150"/>
      <c r="E126" s="148">
        <v>2</v>
      </c>
      <c r="F126" s="68">
        <f t="shared" si="18"/>
        <v>2</v>
      </c>
      <c r="G126" s="70">
        <f aca="true" t="shared" si="19" ref="G126:G132">SUM(H126:K126)</f>
        <v>15</v>
      </c>
      <c r="H126" s="62">
        <f t="shared" si="14"/>
        <v>10</v>
      </c>
      <c r="I126" s="62">
        <f t="shared" si="15"/>
      </c>
      <c r="J126" s="62">
        <f t="shared" si="16"/>
        <v>5</v>
      </c>
      <c r="K126" s="62">
        <f t="shared" si="17"/>
      </c>
      <c r="L126" s="140"/>
      <c r="M126" s="141"/>
      <c r="N126" s="141"/>
      <c r="O126" s="60"/>
      <c r="P126" s="144"/>
      <c r="Q126" s="141"/>
      <c r="R126" s="141"/>
      <c r="S126" s="60"/>
      <c r="T126" s="144"/>
      <c r="U126" s="141"/>
      <c r="V126" s="141"/>
      <c r="W126" s="60"/>
      <c r="X126" s="144"/>
      <c r="Y126" s="141"/>
      <c r="Z126" s="141"/>
      <c r="AA126" s="60"/>
      <c r="AB126" s="144">
        <v>10</v>
      </c>
      <c r="AC126" s="141"/>
      <c r="AD126" s="141">
        <v>5</v>
      </c>
      <c r="AE126" s="60"/>
      <c r="AF126" s="144"/>
      <c r="AG126" s="141"/>
      <c r="AH126" s="141"/>
      <c r="AI126" s="60"/>
      <c r="AJ126" s="144"/>
      <c r="AK126" s="141"/>
      <c r="AL126" s="141"/>
      <c r="AM126" s="60"/>
      <c r="AN126" s="144"/>
      <c r="AO126" s="141"/>
      <c r="AP126" s="141"/>
      <c r="AQ126" s="60"/>
    </row>
    <row r="127" spans="1:43" s="213" customFormat="1" ht="18" customHeight="1">
      <c r="A127" s="64" t="s">
        <v>90</v>
      </c>
      <c r="B127" s="163" t="s">
        <v>111</v>
      </c>
      <c r="C127" s="215"/>
      <c r="D127" s="177"/>
      <c r="E127" s="63">
        <v>2</v>
      </c>
      <c r="F127" s="69">
        <f t="shared" si="18"/>
        <v>4</v>
      </c>
      <c r="G127" s="70">
        <f t="shared" si="19"/>
        <v>20</v>
      </c>
      <c r="H127" s="62">
        <f t="shared" si="14"/>
        <v>10</v>
      </c>
      <c r="I127" s="62">
        <f t="shared" si="15"/>
      </c>
      <c r="J127" s="62">
        <f t="shared" si="16"/>
        <v>10</v>
      </c>
      <c r="K127" s="62">
        <f t="shared" si="17"/>
      </c>
      <c r="L127" s="64"/>
      <c r="M127" s="62"/>
      <c r="N127" s="62"/>
      <c r="O127" s="69"/>
      <c r="P127" s="70"/>
      <c r="Q127" s="62"/>
      <c r="R127" s="62"/>
      <c r="S127" s="69"/>
      <c r="T127" s="70"/>
      <c r="U127" s="62"/>
      <c r="V127" s="62"/>
      <c r="W127" s="69"/>
      <c r="X127" s="70"/>
      <c r="Y127" s="62"/>
      <c r="Z127" s="62"/>
      <c r="AA127" s="69"/>
      <c r="AB127" s="70"/>
      <c r="AC127" s="62"/>
      <c r="AD127" s="62"/>
      <c r="AE127" s="69"/>
      <c r="AF127" s="70">
        <v>10</v>
      </c>
      <c r="AG127" s="62"/>
      <c r="AH127" s="62">
        <v>10</v>
      </c>
      <c r="AI127" s="69"/>
      <c r="AJ127" s="70"/>
      <c r="AK127" s="62"/>
      <c r="AL127" s="62"/>
      <c r="AM127" s="69"/>
      <c r="AN127" s="70"/>
      <c r="AO127" s="62"/>
      <c r="AP127" s="62"/>
      <c r="AQ127" s="69"/>
    </row>
    <row r="128" spans="1:43" s="44" customFormat="1" ht="18" customHeight="1">
      <c r="A128" s="64" t="s">
        <v>91</v>
      </c>
      <c r="B128" s="163" t="s">
        <v>112</v>
      </c>
      <c r="C128" s="215"/>
      <c r="D128" s="150"/>
      <c r="E128" s="148">
        <v>2</v>
      </c>
      <c r="F128" s="68">
        <f t="shared" si="18"/>
        <v>2</v>
      </c>
      <c r="G128" s="70">
        <f t="shared" si="19"/>
        <v>20</v>
      </c>
      <c r="H128" s="62">
        <f t="shared" si="14"/>
        <v>10</v>
      </c>
      <c r="I128" s="62">
        <f t="shared" si="15"/>
      </c>
      <c r="J128" s="62">
        <f t="shared" si="16"/>
        <v>10</v>
      </c>
      <c r="K128" s="62">
        <f t="shared" si="17"/>
      </c>
      <c r="L128" s="140"/>
      <c r="M128" s="141"/>
      <c r="N128" s="141"/>
      <c r="O128" s="60"/>
      <c r="P128" s="144"/>
      <c r="Q128" s="141"/>
      <c r="R128" s="141"/>
      <c r="S128" s="60"/>
      <c r="T128" s="144"/>
      <c r="U128" s="141"/>
      <c r="V128" s="141"/>
      <c r="W128" s="60"/>
      <c r="X128" s="144"/>
      <c r="Y128" s="141"/>
      <c r="Z128" s="141"/>
      <c r="AA128" s="60"/>
      <c r="AB128" s="144">
        <v>10</v>
      </c>
      <c r="AC128" s="141"/>
      <c r="AD128" s="141">
        <v>10</v>
      </c>
      <c r="AE128" s="60"/>
      <c r="AF128" s="144"/>
      <c r="AG128" s="141"/>
      <c r="AH128" s="141"/>
      <c r="AI128" s="60"/>
      <c r="AJ128" s="144"/>
      <c r="AK128" s="141"/>
      <c r="AL128" s="141"/>
      <c r="AM128" s="60"/>
      <c r="AN128" s="144"/>
      <c r="AO128" s="141"/>
      <c r="AP128" s="141"/>
      <c r="AQ128" s="60"/>
    </row>
    <row r="129" spans="1:43" s="44" customFormat="1" ht="18" customHeight="1">
      <c r="A129" s="64" t="s">
        <v>92</v>
      </c>
      <c r="B129" s="163" t="s">
        <v>113</v>
      </c>
      <c r="C129" s="215"/>
      <c r="D129" s="150"/>
      <c r="E129" s="148">
        <v>5</v>
      </c>
      <c r="F129" s="68">
        <f t="shared" si="18"/>
        <v>7</v>
      </c>
      <c r="G129" s="70">
        <f t="shared" si="19"/>
        <v>40</v>
      </c>
      <c r="H129" s="62">
        <f t="shared" si="14"/>
        <v>25</v>
      </c>
      <c r="I129" s="62">
        <f t="shared" si="15"/>
      </c>
      <c r="J129" s="62">
        <f t="shared" si="16"/>
        <v>10</v>
      </c>
      <c r="K129" s="62">
        <f t="shared" si="17"/>
        <v>5</v>
      </c>
      <c r="L129" s="140"/>
      <c r="M129" s="141"/>
      <c r="N129" s="141"/>
      <c r="O129" s="60"/>
      <c r="P129" s="144"/>
      <c r="Q129" s="141"/>
      <c r="R129" s="141"/>
      <c r="S129" s="60"/>
      <c r="T129" s="144"/>
      <c r="U129" s="141"/>
      <c r="V129" s="141"/>
      <c r="W129" s="60"/>
      <c r="X129" s="144"/>
      <c r="Y129" s="141"/>
      <c r="Z129" s="141"/>
      <c r="AA129" s="60"/>
      <c r="AB129" s="144">
        <v>15</v>
      </c>
      <c r="AC129" s="141"/>
      <c r="AD129" s="141">
        <v>5</v>
      </c>
      <c r="AE129" s="60"/>
      <c r="AF129" s="144">
        <v>10</v>
      </c>
      <c r="AG129" s="141"/>
      <c r="AH129" s="141">
        <v>5</v>
      </c>
      <c r="AI129" s="60">
        <v>5</v>
      </c>
      <c r="AJ129" s="144"/>
      <c r="AK129" s="141"/>
      <c r="AL129" s="141"/>
      <c r="AM129" s="60"/>
      <c r="AN129" s="144"/>
      <c r="AO129" s="141"/>
      <c r="AP129" s="141"/>
      <c r="AQ129" s="60"/>
    </row>
    <row r="130" spans="1:43" ht="18" customHeight="1">
      <c r="A130" s="64" t="s">
        <v>93</v>
      </c>
      <c r="B130" s="163" t="s">
        <v>114</v>
      </c>
      <c r="C130" s="215"/>
      <c r="D130" s="150">
        <v>1</v>
      </c>
      <c r="E130" s="148">
        <v>1</v>
      </c>
      <c r="F130" s="68">
        <f t="shared" si="18"/>
        <v>3</v>
      </c>
      <c r="G130" s="70">
        <f t="shared" si="19"/>
        <v>15</v>
      </c>
      <c r="H130" s="62">
        <f t="shared" si="14"/>
        <v>10</v>
      </c>
      <c r="I130" s="62">
        <f t="shared" si="15"/>
      </c>
      <c r="J130" s="62">
        <f t="shared" si="16"/>
      </c>
      <c r="K130" s="62">
        <f t="shared" si="17"/>
        <v>5</v>
      </c>
      <c r="L130" s="140"/>
      <c r="M130" s="141"/>
      <c r="N130" s="141"/>
      <c r="O130" s="60"/>
      <c r="P130" s="144"/>
      <c r="Q130" s="141"/>
      <c r="R130" s="141"/>
      <c r="S130" s="60"/>
      <c r="T130" s="144"/>
      <c r="U130" s="141"/>
      <c r="V130" s="141"/>
      <c r="W130" s="60"/>
      <c r="X130" s="144"/>
      <c r="Y130" s="141"/>
      <c r="Z130" s="141"/>
      <c r="AA130" s="60"/>
      <c r="AB130" s="144"/>
      <c r="AC130" s="141"/>
      <c r="AD130" s="141"/>
      <c r="AE130" s="60"/>
      <c r="AF130" s="144"/>
      <c r="AG130" s="141"/>
      <c r="AH130" s="141"/>
      <c r="AI130" s="60"/>
      <c r="AJ130" s="143">
        <v>10</v>
      </c>
      <c r="AK130" s="141"/>
      <c r="AL130" s="141"/>
      <c r="AM130" s="60">
        <v>5</v>
      </c>
      <c r="AN130" s="144"/>
      <c r="AO130" s="141"/>
      <c r="AP130" s="141"/>
      <c r="AQ130" s="60"/>
    </row>
    <row r="131" spans="1:43" s="44" customFormat="1" ht="18" customHeight="1">
      <c r="A131" s="64" t="s">
        <v>94</v>
      </c>
      <c r="B131" s="163" t="s">
        <v>103</v>
      </c>
      <c r="C131" s="215"/>
      <c r="D131" s="150"/>
      <c r="E131" s="148">
        <v>1</v>
      </c>
      <c r="F131" s="68">
        <v>1</v>
      </c>
      <c r="G131" s="70">
        <f t="shared" si="19"/>
        <v>5</v>
      </c>
      <c r="H131" s="62">
        <f>IF(SUM(L131+P131+T131+X131+AB131+AF131+AJ131+AN131)=0,"",SUM(L131+P131+T131+X131+AB131+AF131+AJ131+AN131))</f>
      </c>
      <c r="I131" s="62">
        <f>IF(SUM(M131+Q131+U131+Y131+AC131+AG131+AK131+AO131)=0,"",SUM(M131+Q131+U131+Y131+AC131+AG131+AK131+AO131))</f>
      </c>
      <c r="J131" s="62">
        <f>IF(SUM(N131+R131+V131+Z131+AD131+AH131+AL131+AP131)=0,"",SUM(N131+R131+V131+Z131+AD131+AH131+AL131+AP131))</f>
        <v>5</v>
      </c>
      <c r="K131" s="62">
        <f>IF(SUM(O131+S131+W131+AA131+AE131+AI131+AM131+AQ131)=0,"",SUM(O131+S131+W131+AA131+AE131+AI131+AM131+AQ131))</f>
      </c>
      <c r="L131" s="140"/>
      <c r="M131" s="141"/>
      <c r="N131" s="141"/>
      <c r="O131" s="60"/>
      <c r="P131" s="144"/>
      <c r="Q131" s="141"/>
      <c r="R131" s="141"/>
      <c r="S131" s="60"/>
      <c r="T131" s="144"/>
      <c r="U131" s="141"/>
      <c r="V131" s="141"/>
      <c r="W131" s="60"/>
      <c r="X131" s="144"/>
      <c r="Y131" s="141"/>
      <c r="Z131" s="141"/>
      <c r="AA131" s="60"/>
      <c r="AB131" s="144"/>
      <c r="AC131" s="141"/>
      <c r="AD131" s="141"/>
      <c r="AE131" s="60"/>
      <c r="AF131" s="144"/>
      <c r="AG131" s="141"/>
      <c r="AH131" s="141"/>
      <c r="AI131" s="60"/>
      <c r="AJ131" s="144"/>
      <c r="AK131" s="141"/>
      <c r="AL131" s="141">
        <v>5</v>
      </c>
      <c r="AM131" s="60"/>
      <c r="AN131" s="144"/>
      <c r="AO131" s="141"/>
      <c r="AP131" s="141"/>
      <c r="AQ131" s="60"/>
    </row>
    <row r="132" spans="1:43" ht="18" customHeight="1" thickBot="1">
      <c r="A132" s="64" t="s">
        <v>220</v>
      </c>
      <c r="B132" s="440" t="s">
        <v>218</v>
      </c>
      <c r="C132" s="441"/>
      <c r="D132" s="235"/>
      <c r="E132" s="236">
        <v>1</v>
      </c>
      <c r="F132" s="237">
        <v>4</v>
      </c>
      <c r="G132" s="238">
        <f t="shared" si="19"/>
        <v>0</v>
      </c>
      <c r="H132" s="239">
        <f>IF(SUM(L132+P132+T132+X132+AB132+AF132+AJ132+AN132)=0,"",SUM(L132+P132+T132+X132+AB132+AF132+AJ132+AN132))</f>
      </c>
      <c r="I132" s="239"/>
      <c r="J132" s="239">
        <f>IF(SUM(N132+R132+V132+Z132+AD132+AH132+AL132+AP132)=0,"",SUM(N132+R132+V132+Z132+AD132+AH132+AL132+AP132))</f>
      </c>
      <c r="K132" s="240">
        <f>IF(SUM(O132+S132+W132+AA132+AE132+AI132+AM132+AQ132)=0,"",SUM(O132+S132+W132+AA132+AE132+AI132+AM132+AQ132))</f>
      </c>
      <c r="L132" s="140"/>
      <c r="M132" s="141"/>
      <c r="N132" s="141"/>
      <c r="O132" s="60"/>
      <c r="P132" s="144"/>
      <c r="Q132" s="141"/>
      <c r="R132" s="141"/>
      <c r="S132" s="60"/>
      <c r="T132" s="144"/>
      <c r="U132" s="141"/>
      <c r="V132" s="141"/>
      <c r="W132" s="60"/>
      <c r="X132" s="144"/>
      <c r="Y132" s="141"/>
      <c r="Z132" s="141"/>
      <c r="AA132" s="60"/>
      <c r="AB132" s="144"/>
      <c r="AC132" s="141"/>
      <c r="AD132" s="141"/>
      <c r="AE132" s="60"/>
      <c r="AF132" s="144"/>
      <c r="AG132" s="141"/>
      <c r="AH132" s="141"/>
      <c r="AI132" s="60"/>
      <c r="AJ132" s="144"/>
      <c r="AK132" s="141"/>
      <c r="AL132" s="141"/>
      <c r="AM132" s="60"/>
      <c r="AN132" s="144"/>
      <c r="AO132" s="141"/>
      <c r="AP132" s="141"/>
      <c r="AQ132" s="60"/>
    </row>
    <row r="133" spans="1:43" ht="18" customHeight="1" thickTop="1">
      <c r="A133" s="82"/>
      <c r="B133" s="265" t="s">
        <v>25</v>
      </c>
      <c r="C133" s="266"/>
      <c r="D133" s="359">
        <f aca="true" t="shared" si="20" ref="D133:AQ133">SUM(D114:D132)</f>
        <v>4</v>
      </c>
      <c r="E133" s="357">
        <f t="shared" si="20"/>
        <v>42</v>
      </c>
      <c r="F133" s="352">
        <f t="shared" si="20"/>
        <v>76</v>
      </c>
      <c r="G133" s="355">
        <f t="shared" si="20"/>
        <v>530</v>
      </c>
      <c r="H133" s="357">
        <f t="shared" si="20"/>
        <v>245</v>
      </c>
      <c r="I133" s="357">
        <f t="shared" si="20"/>
        <v>50</v>
      </c>
      <c r="J133" s="357">
        <f t="shared" si="20"/>
        <v>205</v>
      </c>
      <c r="K133" s="352">
        <f t="shared" si="20"/>
        <v>30</v>
      </c>
      <c r="L133" s="83">
        <f t="shared" si="20"/>
        <v>5</v>
      </c>
      <c r="M133" s="84">
        <f t="shared" si="20"/>
        <v>5</v>
      </c>
      <c r="N133" s="84">
        <f t="shared" si="20"/>
        <v>0</v>
      </c>
      <c r="O133" s="86">
        <f t="shared" si="20"/>
        <v>0</v>
      </c>
      <c r="P133" s="83">
        <f t="shared" si="20"/>
        <v>0</v>
      </c>
      <c r="Q133" s="84">
        <f t="shared" si="20"/>
        <v>0</v>
      </c>
      <c r="R133" s="84">
        <f t="shared" si="20"/>
        <v>0</v>
      </c>
      <c r="S133" s="86">
        <f t="shared" si="20"/>
        <v>0</v>
      </c>
      <c r="T133" s="83">
        <f t="shared" si="20"/>
        <v>40</v>
      </c>
      <c r="U133" s="84">
        <f t="shared" si="20"/>
        <v>0</v>
      </c>
      <c r="V133" s="84">
        <f t="shared" si="20"/>
        <v>20</v>
      </c>
      <c r="W133" s="86">
        <f t="shared" si="20"/>
        <v>0</v>
      </c>
      <c r="X133" s="83">
        <f t="shared" si="20"/>
        <v>30</v>
      </c>
      <c r="Y133" s="84">
        <f t="shared" si="20"/>
        <v>15</v>
      </c>
      <c r="Z133" s="84">
        <f t="shared" si="20"/>
        <v>40</v>
      </c>
      <c r="AA133" s="86">
        <f t="shared" si="20"/>
        <v>0</v>
      </c>
      <c r="AB133" s="83">
        <f t="shared" si="20"/>
        <v>85</v>
      </c>
      <c r="AC133" s="84">
        <f t="shared" si="20"/>
        <v>30</v>
      </c>
      <c r="AD133" s="84">
        <f t="shared" si="20"/>
        <v>40</v>
      </c>
      <c r="AE133" s="86">
        <f t="shared" si="20"/>
        <v>10</v>
      </c>
      <c r="AF133" s="83">
        <f t="shared" si="20"/>
        <v>55</v>
      </c>
      <c r="AG133" s="84">
        <f t="shared" si="20"/>
        <v>0</v>
      </c>
      <c r="AH133" s="84">
        <f t="shared" si="20"/>
        <v>65</v>
      </c>
      <c r="AI133" s="86">
        <f t="shared" si="20"/>
        <v>15</v>
      </c>
      <c r="AJ133" s="83">
        <f t="shared" si="20"/>
        <v>10</v>
      </c>
      <c r="AK133" s="84">
        <f t="shared" si="20"/>
        <v>0</v>
      </c>
      <c r="AL133" s="84">
        <f t="shared" si="20"/>
        <v>30</v>
      </c>
      <c r="AM133" s="86">
        <f t="shared" si="20"/>
        <v>5</v>
      </c>
      <c r="AN133" s="83">
        <f t="shared" si="20"/>
        <v>20</v>
      </c>
      <c r="AO133" s="84">
        <f t="shared" si="20"/>
        <v>0</v>
      </c>
      <c r="AP133" s="84">
        <f t="shared" si="20"/>
        <v>10</v>
      </c>
      <c r="AQ133" s="86">
        <f t="shared" si="20"/>
        <v>0</v>
      </c>
    </row>
    <row r="134" spans="1:45" ht="18" customHeight="1" thickBot="1">
      <c r="A134" s="88"/>
      <c r="B134" s="267"/>
      <c r="C134" s="268"/>
      <c r="D134" s="360"/>
      <c r="E134" s="361"/>
      <c r="F134" s="354"/>
      <c r="G134" s="356"/>
      <c r="H134" s="358"/>
      <c r="I134" s="358"/>
      <c r="J134" s="358"/>
      <c r="K134" s="353"/>
      <c r="L134" s="290">
        <f>SUM(L133:O133)</f>
        <v>10</v>
      </c>
      <c r="M134" s="291"/>
      <c r="N134" s="291"/>
      <c r="O134" s="292"/>
      <c r="P134" s="290">
        <f>SUM(P133:S133)</f>
        <v>0</v>
      </c>
      <c r="Q134" s="291"/>
      <c r="R134" s="291"/>
      <c r="S134" s="292"/>
      <c r="T134" s="290">
        <f>SUM(T133:W133)</f>
        <v>60</v>
      </c>
      <c r="U134" s="291"/>
      <c r="V134" s="291"/>
      <c r="W134" s="292"/>
      <c r="X134" s="290">
        <f>SUM(X133:AA133)</f>
        <v>85</v>
      </c>
      <c r="Y134" s="291"/>
      <c r="Z134" s="291"/>
      <c r="AA134" s="292"/>
      <c r="AB134" s="290">
        <f>SUM(AB133:AE133)</f>
        <v>165</v>
      </c>
      <c r="AC134" s="291"/>
      <c r="AD134" s="291"/>
      <c r="AE134" s="292"/>
      <c r="AF134" s="290">
        <f>SUM(AF133:AI133)</f>
        <v>135</v>
      </c>
      <c r="AG134" s="291"/>
      <c r="AH134" s="291"/>
      <c r="AI134" s="292"/>
      <c r="AJ134" s="290">
        <f>SUM(AJ133:AM133)</f>
        <v>45</v>
      </c>
      <c r="AK134" s="291"/>
      <c r="AL134" s="291"/>
      <c r="AM134" s="292"/>
      <c r="AN134" s="290">
        <f>SUM(AN133:AQ133)</f>
        <v>30</v>
      </c>
      <c r="AO134" s="291"/>
      <c r="AP134" s="291"/>
      <c r="AQ134" s="292"/>
      <c r="AS134" s="13">
        <f>SUM(L134:AQ134)</f>
        <v>530</v>
      </c>
    </row>
    <row r="135" spans="1:43" ht="18" customHeight="1">
      <c r="A135" s="324" t="s">
        <v>55</v>
      </c>
      <c r="B135" s="325"/>
      <c r="C135" s="326"/>
      <c r="D135" s="327" t="s">
        <v>12</v>
      </c>
      <c r="E135" s="330" t="s">
        <v>13</v>
      </c>
      <c r="F135" s="288" t="s">
        <v>66</v>
      </c>
      <c r="G135" s="347" t="s">
        <v>10</v>
      </c>
      <c r="H135" s="343" t="s">
        <v>14</v>
      </c>
      <c r="I135" s="343" t="s">
        <v>15</v>
      </c>
      <c r="J135" s="343" t="s">
        <v>16</v>
      </c>
      <c r="K135" s="345" t="s">
        <v>58</v>
      </c>
      <c r="L135" s="295" t="s">
        <v>187</v>
      </c>
      <c r="M135" s="296"/>
      <c r="N135" s="296"/>
      <c r="O135" s="297"/>
      <c r="P135" s="295" t="s">
        <v>188</v>
      </c>
      <c r="Q135" s="296"/>
      <c r="R135" s="296"/>
      <c r="S135" s="297"/>
      <c r="T135" s="295" t="s">
        <v>189</v>
      </c>
      <c r="U135" s="296"/>
      <c r="V135" s="296"/>
      <c r="W135" s="297"/>
      <c r="X135" s="304" t="s">
        <v>190</v>
      </c>
      <c r="Y135" s="305"/>
      <c r="Z135" s="305"/>
      <c r="AA135" s="306"/>
      <c r="AB135" s="304" t="s">
        <v>191</v>
      </c>
      <c r="AC135" s="305"/>
      <c r="AD135" s="305"/>
      <c r="AE135" s="306"/>
      <c r="AF135" s="304" t="s">
        <v>192</v>
      </c>
      <c r="AG135" s="305"/>
      <c r="AH135" s="305"/>
      <c r="AI135" s="306"/>
      <c r="AJ135" s="304" t="s">
        <v>193</v>
      </c>
      <c r="AK135" s="305"/>
      <c r="AL135" s="305"/>
      <c r="AM135" s="306"/>
      <c r="AN135" s="295" t="s">
        <v>194</v>
      </c>
      <c r="AO135" s="296"/>
      <c r="AP135" s="296"/>
      <c r="AQ135" s="297"/>
    </row>
    <row r="136" spans="1:43" ht="18" customHeight="1">
      <c r="A136" s="324"/>
      <c r="B136" s="325"/>
      <c r="C136" s="326"/>
      <c r="D136" s="328"/>
      <c r="E136" s="330"/>
      <c r="F136" s="331"/>
      <c r="G136" s="347"/>
      <c r="H136" s="343"/>
      <c r="I136" s="343"/>
      <c r="J136" s="343"/>
      <c r="K136" s="345"/>
      <c r="L136" s="307" t="s">
        <v>14</v>
      </c>
      <c r="M136" s="309" t="s">
        <v>15</v>
      </c>
      <c r="N136" s="293" t="s">
        <v>17</v>
      </c>
      <c r="O136" s="288" t="s">
        <v>64</v>
      </c>
      <c r="P136" s="307" t="s">
        <v>14</v>
      </c>
      <c r="Q136" s="309" t="s">
        <v>15</v>
      </c>
      <c r="R136" s="293" t="s">
        <v>17</v>
      </c>
      <c r="S136" s="288" t="s">
        <v>64</v>
      </c>
      <c r="T136" s="307" t="s">
        <v>14</v>
      </c>
      <c r="U136" s="309" t="s">
        <v>15</v>
      </c>
      <c r="V136" s="293" t="s">
        <v>17</v>
      </c>
      <c r="W136" s="288" t="s">
        <v>64</v>
      </c>
      <c r="X136" s="307" t="s">
        <v>14</v>
      </c>
      <c r="Y136" s="309" t="s">
        <v>15</v>
      </c>
      <c r="Z136" s="293" t="s">
        <v>17</v>
      </c>
      <c r="AA136" s="288" t="s">
        <v>64</v>
      </c>
      <c r="AB136" s="307" t="s">
        <v>14</v>
      </c>
      <c r="AC136" s="309" t="s">
        <v>15</v>
      </c>
      <c r="AD136" s="293" t="s">
        <v>17</v>
      </c>
      <c r="AE136" s="288" t="s">
        <v>64</v>
      </c>
      <c r="AF136" s="307" t="s">
        <v>14</v>
      </c>
      <c r="AG136" s="309" t="s">
        <v>15</v>
      </c>
      <c r="AH136" s="293" t="s">
        <v>17</v>
      </c>
      <c r="AI136" s="288" t="s">
        <v>64</v>
      </c>
      <c r="AJ136" s="307" t="s">
        <v>14</v>
      </c>
      <c r="AK136" s="309" t="s">
        <v>15</v>
      </c>
      <c r="AL136" s="293" t="s">
        <v>17</v>
      </c>
      <c r="AM136" s="288" t="s">
        <v>64</v>
      </c>
      <c r="AN136" s="307" t="s">
        <v>14</v>
      </c>
      <c r="AO136" s="309" t="s">
        <v>15</v>
      </c>
      <c r="AP136" s="293" t="s">
        <v>17</v>
      </c>
      <c r="AQ136" s="288" t="s">
        <v>64</v>
      </c>
    </row>
    <row r="137" spans="1:43" ht="18" customHeight="1" thickBot="1">
      <c r="A137" s="324"/>
      <c r="B137" s="325"/>
      <c r="C137" s="326"/>
      <c r="D137" s="329"/>
      <c r="E137" s="294"/>
      <c r="F137" s="289"/>
      <c r="G137" s="348"/>
      <c r="H137" s="344"/>
      <c r="I137" s="344"/>
      <c r="J137" s="344"/>
      <c r="K137" s="346"/>
      <c r="L137" s="308"/>
      <c r="M137" s="310"/>
      <c r="N137" s="294"/>
      <c r="O137" s="289"/>
      <c r="P137" s="308"/>
      <c r="Q137" s="310"/>
      <c r="R137" s="294"/>
      <c r="S137" s="289"/>
      <c r="T137" s="308"/>
      <c r="U137" s="310"/>
      <c r="V137" s="294"/>
      <c r="W137" s="289"/>
      <c r="X137" s="308"/>
      <c r="Y137" s="310"/>
      <c r="Z137" s="294"/>
      <c r="AA137" s="289"/>
      <c r="AB137" s="308"/>
      <c r="AC137" s="310"/>
      <c r="AD137" s="294"/>
      <c r="AE137" s="289"/>
      <c r="AF137" s="308"/>
      <c r="AG137" s="310"/>
      <c r="AH137" s="294"/>
      <c r="AI137" s="289"/>
      <c r="AJ137" s="308"/>
      <c r="AK137" s="310"/>
      <c r="AL137" s="294"/>
      <c r="AM137" s="289"/>
      <c r="AN137" s="308"/>
      <c r="AO137" s="310"/>
      <c r="AP137" s="294"/>
      <c r="AQ137" s="289"/>
    </row>
    <row r="138" spans="1:45" ht="18" customHeight="1">
      <c r="A138" s="324"/>
      <c r="B138" s="325"/>
      <c r="C138" s="326"/>
      <c r="D138" s="332">
        <f>SUM(D24+D133+D75)</f>
        <v>12</v>
      </c>
      <c r="E138" s="319">
        <f>SUM(E24+E133+E75)</f>
        <v>75</v>
      </c>
      <c r="F138" s="426">
        <f>SUM(F75+F133+F24)</f>
        <v>164</v>
      </c>
      <c r="G138" s="438">
        <f>SUM(G133+G75+G24)</f>
        <v>1110</v>
      </c>
      <c r="H138" s="319">
        <f>SUM(H24+H133+H75)</f>
        <v>505</v>
      </c>
      <c r="I138" s="319">
        <f>SUM(I24+I133+I75)</f>
        <v>160</v>
      </c>
      <c r="J138" s="319">
        <f>SUM(J24+J133+J75)</f>
        <v>370</v>
      </c>
      <c r="K138" s="399">
        <f>SUM(K24+K133+K75)</f>
        <v>75</v>
      </c>
      <c r="L138" s="92">
        <f aca="true" t="shared" si="21" ref="L138:AQ138">SUM(L75+L133+L24)</f>
        <v>60</v>
      </c>
      <c r="M138" s="93">
        <f t="shared" si="21"/>
        <v>20</v>
      </c>
      <c r="N138" s="93">
        <f t="shared" si="21"/>
        <v>0</v>
      </c>
      <c r="O138" s="94">
        <f t="shared" si="21"/>
        <v>20</v>
      </c>
      <c r="P138" s="92">
        <f t="shared" si="21"/>
        <v>65</v>
      </c>
      <c r="Q138" s="93">
        <f t="shared" si="21"/>
        <v>40</v>
      </c>
      <c r="R138" s="93">
        <f t="shared" si="21"/>
        <v>10</v>
      </c>
      <c r="S138" s="95">
        <f t="shared" si="21"/>
        <v>25</v>
      </c>
      <c r="T138" s="96">
        <f t="shared" si="21"/>
        <v>100</v>
      </c>
      <c r="U138" s="93">
        <f t="shared" si="21"/>
        <v>40</v>
      </c>
      <c r="V138" s="93">
        <f t="shared" si="21"/>
        <v>55</v>
      </c>
      <c r="W138" s="95">
        <f t="shared" si="21"/>
        <v>0</v>
      </c>
      <c r="X138" s="92">
        <f t="shared" si="21"/>
        <v>75</v>
      </c>
      <c r="Y138" s="93">
        <f t="shared" si="21"/>
        <v>30</v>
      </c>
      <c r="Z138" s="93">
        <f t="shared" si="21"/>
        <v>80</v>
      </c>
      <c r="AA138" s="94">
        <f t="shared" si="21"/>
        <v>0</v>
      </c>
      <c r="AB138" s="92">
        <f t="shared" si="21"/>
        <v>85</v>
      </c>
      <c r="AC138" s="93">
        <f t="shared" si="21"/>
        <v>30</v>
      </c>
      <c r="AD138" s="93">
        <f t="shared" si="21"/>
        <v>75</v>
      </c>
      <c r="AE138" s="95">
        <f t="shared" si="21"/>
        <v>10</v>
      </c>
      <c r="AF138" s="96">
        <f t="shared" si="21"/>
        <v>55</v>
      </c>
      <c r="AG138" s="93">
        <f t="shared" si="21"/>
        <v>0</v>
      </c>
      <c r="AH138" s="93">
        <f t="shared" si="21"/>
        <v>80</v>
      </c>
      <c r="AI138" s="94">
        <f t="shared" si="21"/>
        <v>15</v>
      </c>
      <c r="AJ138" s="92">
        <f t="shared" si="21"/>
        <v>40</v>
      </c>
      <c r="AK138" s="93">
        <f t="shared" si="21"/>
        <v>0</v>
      </c>
      <c r="AL138" s="93">
        <f t="shared" si="21"/>
        <v>45</v>
      </c>
      <c r="AM138" s="95">
        <f t="shared" si="21"/>
        <v>5</v>
      </c>
      <c r="AN138" s="92">
        <f t="shared" si="21"/>
        <v>25</v>
      </c>
      <c r="AO138" s="93">
        <f t="shared" si="21"/>
        <v>0</v>
      </c>
      <c r="AP138" s="93">
        <f t="shared" si="21"/>
        <v>25</v>
      </c>
      <c r="AQ138" s="95">
        <f t="shared" si="21"/>
        <v>0</v>
      </c>
      <c r="AS138" s="13" t="s">
        <v>68</v>
      </c>
    </row>
    <row r="139" spans="1:45" ht="18" customHeight="1" thickBot="1">
      <c r="A139" s="324"/>
      <c r="B139" s="325"/>
      <c r="C139" s="326"/>
      <c r="D139" s="333"/>
      <c r="E139" s="320"/>
      <c r="F139" s="400"/>
      <c r="G139" s="348"/>
      <c r="H139" s="310"/>
      <c r="I139" s="310"/>
      <c r="J139" s="310"/>
      <c r="K139" s="439"/>
      <c r="L139" s="315">
        <f>SUM(L138:O138)</f>
        <v>100</v>
      </c>
      <c r="M139" s="315"/>
      <c r="N139" s="315"/>
      <c r="O139" s="323"/>
      <c r="P139" s="315">
        <f>SUM(P138:S138)</f>
        <v>140</v>
      </c>
      <c r="Q139" s="315"/>
      <c r="R139" s="315"/>
      <c r="S139" s="323"/>
      <c r="T139" s="315">
        <f>SUM(T138:W138)</f>
        <v>195</v>
      </c>
      <c r="U139" s="315"/>
      <c r="V139" s="315"/>
      <c r="W139" s="323"/>
      <c r="X139" s="315">
        <f>SUM(X138:AA138)</f>
        <v>185</v>
      </c>
      <c r="Y139" s="315"/>
      <c r="Z139" s="315"/>
      <c r="AA139" s="323"/>
      <c r="AB139" s="315">
        <f>SUM(AB138:AE138)</f>
        <v>200</v>
      </c>
      <c r="AC139" s="315"/>
      <c r="AD139" s="315"/>
      <c r="AE139" s="323"/>
      <c r="AF139" s="315">
        <f>SUM(AF138:AI138)</f>
        <v>150</v>
      </c>
      <c r="AG139" s="315"/>
      <c r="AH139" s="315"/>
      <c r="AI139" s="323"/>
      <c r="AJ139" s="315">
        <f>SUM(AJ138:AM138)</f>
        <v>90</v>
      </c>
      <c r="AK139" s="315"/>
      <c r="AL139" s="315"/>
      <c r="AM139" s="323"/>
      <c r="AN139" s="314">
        <f>SUM(AN138:AQ138)</f>
        <v>50</v>
      </c>
      <c r="AO139" s="315"/>
      <c r="AP139" s="315"/>
      <c r="AQ139" s="323"/>
      <c r="AS139" s="13">
        <f>SUM(L139:AQ139)</f>
        <v>1110</v>
      </c>
    </row>
    <row r="140" spans="1:45" ht="18" customHeight="1">
      <c r="A140" s="324"/>
      <c r="B140" s="325"/>
      <c r="C140" s="326"/>
      <c r="D140" s="334" t="s">
        <v>27</v>
      </c>
      <c r="E140" s="335"/>
      <c r="F140" s="336"/>
      <c r="G140" s="349" t="s">
        <v>28</v>
      </c>
      <c r="H140" s="305"/>
      <c r="I140" s="305"/>
      <c r="J140" s="305"/>
      <c r="K140" s="306"/>
      <c r="L140" s="301">
        <v>2</v>
      </c>
      <c r="M140" s="302"/>
      <c r="N140" s="302"/>
      <c r="O140" s="303"/>
      <c r="P140" s="301">
        <v>3</v>
      </c>
      <c r="Q140" s="302"/>
      <c r="R140" s="302"/>
      <c r="S140" s="303"/>
      <c r="T140" s="301">
        <v>3</v>
      </c>
      <c r="U140" s="302"/>
      <c r="V140" s="302"/>
      <c r="W140" s="303"/>
      <c r="X140" s="301">
        <v>1</v>
      </c>
      <c r="Y140" s="302"/>
      <c r="Z140" s="302"/>
      <c r="AA140" s="303"/>
      <c r="AB140" s="301">
        <v>2</v>
      </c>
      <c r="AC140" s="302"/>
      <c r="AD140" s="302"/>
      <c r="AE140" s="303"/>
      <c r="AF140" s="301">
        <v>0</v>
      </c>
      <c r="AG140" s="302"/>
      <c r="AH140" s="302"/>
      <c r="AI140" s="303"/>
      <c r="AJ140" s="301">
        <v>1</v>
      </c>
      <c r="AK140" s="302"/>
      <c r="AL140" s="302"/>
      <c r="AM140" s="303"/>
      <c r="AN140" s="301">
        <v>0</v>
      </c>
      <c r="AO140" s="302"/>
      <c r="AP140" s="302"/>
      <c r="AQ140" s="303"/>
      <c r="AS140" s="13">
        <f>SUM(L140:AQ140)</f>
        <v>12</v>
      </c>
    </row>
    <row r="141" spans="1:45" ht="18" customHeight="1">
      <c r="A141" s="324"/>
      <c r="B141" s="325"/>
      <c r="C141" s="326"/>
      <c r="D141" s="337"/>
      <c r="E141" s="338"/>
      <c r="F141" s="339"/>
      <c r="G141" s="316" t="s">
        <v>29</v>
      </c>
      <c r="H141" s="317"/>
      <c r="I141" s="317"/>
      <c r="J141" s="317"/>
      <c r="K141" s="318"/>
      <c r="L141" s="281">
        <v>6</v>
      </c>
      <c r="M141" s="282"/>
      <c r="N141" s="282"/>
      <c r="O141" s="283"/>
      <c r="P141" s="281">
        <v>5</v>
      </c>
      <c r="Q141" s="282"/>
      <c r="R141" s="282"/>
      <c r="S141" s="283"/>
      <c r="T141" s="281">
        <v>10</v>
      </c>
      <c r="U141" s="282"/>
      <c r="V141" s="282"/>
      <c r="W141" s="283"/>
      <c r="X141" s="281">
        <v>13</v>
      </c>
      <c r="Y141" s="282"/>
      <c r="Z141" s="282"/>
      <c r="AA141" s="283"/>
      <c r="AB141" s="281">
        <v>15</v>
      </c>
      <c r="AC141" s="282"/>
      <c r="AD141" s="282"/>
      <c r="AE141" s="283"/>
      <c r="AF141" s="281">
        <v>14</v>
      </c>
      <c r="AG141" s="282"/>
      <c r="AH141" s="282"/>
      <c r="AI141" s="283"/>
      <c r="AJ141" s="281">
        <v>6</v>
      </c>
      <c r="AK141" s="282"/>
      <c r="AL141" s="282"/>
      <c r="AM141" s="283"/>
      <c r="AN141" s="281">
        <v>6</v>
      </c>
      <c r="AO141" s="282"/>
      <c r="AP141" s="282"/>
      <c r="AQ141" s="283"/>
      <c r="AS141" s="13">
        <f>SUM(L141:AQ141)</f>
        <v>75</v>
      </c>
    </row>
    <row r="142" spans="1:45" ht="18" customHeight="1" thickBot="1">
      <c r="A142" s="324"/>
      <c r="B142" s="325"/>
      <c r="C142" s="326"/>
      <c r="D142" s="340"/>
      <c r="E142" s="341"/>
      <c r="F142" s="342"/>
      <c r="G142" s="316" t="s">
        <v>66</v>
      </c>
      <c r="H142" s="317"/>
      <c r="I142" s="317"/>
      <c r="J142" s="317"/>
      <c r="K142" s="318"/>
      <c r="L142" s="287">
        <v>26</v>
      </c>
      <c r="M142" s="287"/>
      <c r="N142" s="287"/>
      <c r="O142" s="287"/>
      <c r="P142" s="287">
        <v>26</v>
      </c>
      <c r="Q142" s="287"/>
      <c r="R142" s="287"/>
      <c r="S142" s="287"/>
      <c r="T142" s="287">
        <v>26</v>
      </c>
      <c r="U142" s="287"/>
      <c r="V142" s="287"/>
      <c r="W142" s="287"/>
      <c r="X142" s="287">
        <v>26</v>
      </c>
      <c r="Y142" s="287"/>
      <c r="Z142" s="287"/>
      <c r="AA142" s="287"/>
      <c r="AB142" s="287">
        <v>27</v>
      </c>
      <c r="AC142" s="287"/>
      <c r="AD142" s="287"/>
      <c r="AE142" s="287"/>
      <c r="AF142" s="287">
        <v>19</v>
      </c>
      <c r="AG142" s="287"/>
      <c r="AH142" s="287"/>
      <c r="AI142" s="287"/>
      <c r="AJ142" s="287">
        <v>10</v>
      </c>
      <c r="AK142" s="287"/>
      <c r="AL142" s="287"/>
      <c r="AM142" s="287"/>
      <c r="AN142" s="287">
        <v>4</v>
      </c>
      <c r="AO142" s="287"/>
      <c r="AP142" s="287"/>
      <c r="AQ142" s="287"/>
      <c r="AS142" s="13">
        <f>SUM(L142:AQ142)</f>
        <v>164</v>
      </c>
    </row>
    <row r="143" spans="1:43" ht="18" customHeight="1">
      <c r="A143" s="97"/>
      <c r="B143" s="98"/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37"/>
      <c r="V143" s="98"/>
      <c r="W143" s="98"/>
      <c r="X143" s="98"/>
      <c r="Y143" s="37"/>
      <c r="Z143" s="98"/>
      <c r="AA143" s="98"/>
      <c r="AB143" s="98"/>
      <c r="AC143" s="98"/>
      <c r="AD143" s="37"/>
      <c r="AE143" s="99"/>
      <c r="AF143" s="100"/>
      <c r="AG143" s="98"/>
      <c r="AH143" s="98"/>
      <c r="AI143" s="98"/>
      <c r="AJ143" s="98"/>
      <c r="AK143" s="98"/>
      <c r="AL143" s="98"/>
      <c r="AM143" s="98"/>
      <c r="AN143" s="98"/>
      <c r="AO143" s="98"/>
      <c r="AP143" s="98"/>
      <c r="AQ143" s="101"/>
    </row>
    <row r="144" spans="1:43" ht="18" customHeight="1">
      <c r="A144" s="102" t="s">
        <v>61</v>
      </c>
      <c r="B144" s="103"/>
      <c r="C144" s="103"/>
      <c r="D144" s="103"/>
      <c r="E144" s="103"/>
      <c r="F144" s="103"/>
      <c r="G144" s="103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30"/>
      <c r="AF144" s="28"/>
      <c r="AG144" s="29" t="s">
        <v>208</v>
      </c>
      <c r="AH144" s="29"/>
      <c r="AI144" s="29"/>
      <c r="AJ144" s="29"/>
      <c r="AK144" s="29"/>
      <c r="AL144" s="29"/>
      <c r="AM144" s="29"/>
      <c r="AN144" s="29"/>
      <c r="AO144" s="29"/>
      <c r="AP144" s="29"/>
      <c r="AQ144" s="30"/>
    </row>
    <row r="145" spans="1:43" ht="18" customHeight="1">
      <c r="A145" s="104"/>
      <c r="B145" s="105" t="s">
        <v>20</v>
      </c>
      <c r="C145" s="12" t="s">
        <v>212</v>
      </c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103"/>
      <c r="R145" s="103"/>
      <c r="S145" s="103"/>
      <c r="T145" s="106"/>
      <c r="U145" s="106"/>
      <c r="V145" s="106"/>
      <c r="W145" s="106"/>
      <c r="X145" s="106"/>
      <c r="Y145" s="106"/>
      <c r="Z145" s="106"/>
      <c r="AA145" s="106"/>
      <c r="AB145" s="103"/>
      <c r="AC145" s="103"/>
      <c r="AD145" s="29"/>
      <c r="AE145" s="30"/>
      <c r="AF145" s="107"/>
      <c r="AG145" s="103"/>
      <c r="AH145" s="106"/>
      <c r="AI145" s="106"/>
      <c r="AJ145" s="29"/>
      <c r="AK145" s="29"/>
      <c r="AL145" s="29"/>
      <c r="AM145" s="29"/>
      <c r="AN145" s="29"/>
      <c r="AO145" s="15"/>
      <c r="AP145" s="15"/>
      <c r="AQ145" s="16"/>
    </row>
    <row r="146" spans="1:43" ht="18" customHeight="1">
      <c r="A146" s="104"/>
      <c r="B146" s="5"/>
      <c r="C146" s="12" t="s">
        <v>213</v>
      </c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09"/>
      <c r="R146" s="109"/>
      <c r="S146" s="109"/>
      <c r="T146" s="110"/>
      <c r="U146" s="111"/>
      <c r="V146" s="110"/>
      <c r="W146" s="110"/>
      <c r="X146" s="110"/>
      <c r="Y146" s="111"/>
      <c r="Z146" s="110"/>
      <c r="AA146" s="110"/>
      <c r="AB146" s="29"/>
      <c r="AC146" s="29"/>
      <c r="AD146" s="29"/>
      <c r="AE146" s="30"/>
      <c r="AF146" s="28"/>
      <c r="AG146" s="111" t="s">
        <v>30</v>
      </c>
      <c r="AH146" s="109"/>
      <c r="AI146" s="109"/>
      <c r="AJ146" s="110"/>
      <c r="AK146" s="112"/>
      <c r="AL146" s="29"/>
      <c r="AM146" s="29"/>
      <c r="AN146" s="112"/>
      <c r="AO146" s="112"/>
      <c r="AP146" s="112"/>
      <c r="AQ146" s="30"/>
    </row>
    <row r="147" spans="1:43" ht="18" customHeight="1">
      <c r="A147" s="104"/>
      <c r="B147" s="105" t="s">
        <v>21</v>
      </c>
      <c r="C147" s="108" t="s">
        <v>216</v>
      </c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03"/>
      <c r="R147" s="103"/>
      <c r="S147" s="103"/>
      <c r="T147" s="106"/>
      <c r="U147" s="106"/>
      <c r="V147" s="106"/>
      <c r="W147" s="106"/>
      <c r="X147" s="106"/>
      <c r="Y147" s="106"/>
      <c r="Z147" s="106"/>
      <c r="AA147" s="106"/>
      <c r="AB147" s="29"/>
      <c r="AC147" s="29"/>
      <c r="AD147" s="29"/>
      <c r="AE147" s="30"/>
      <c r="AF147" s="28"/>
      <c r="AG147" s="110" t="s">
        <v>31</v>
      </c>
      <c r="AH147" s="110" t="s">
        <v>32</v>
      </c>
      <c r="AI147" s="103"/>
      <c r="AJ147" s="106"/>
      <c r="AK147" s="29"/>
      <c r="AL147" s="29"/>
      <c r="AM147" s="29"/>
      <c r="AN147" s="29"/>
      <c r="AO147" s="29"/>
      <c r="AP147" s="29"/>
      <c r="AQ147" s="115"/>
    </row>
    <row r="148" spans="1:43" ht="18" customHeight="1">
      <c r="A148" s="104"/>
      <c r="B148" s="113" t="s">
        <v>22</v>
      </c>
      <c r="C148" s="4" t="s">
        <v>217</v>
      </c>
      <c r="D148" s="114"/>
      <c r="E148" s="114"/>
      <c r="F148" s="114"/>
      <c r="G148" s="44"/>
      <c r="H148" s="117"/>
      <c r="I148" s="117"/>
      <c r="J148" s="117"/>
      <c r="K148" s="117"/>
      <c r="L148" s="117"/>
      <c r="M148" s="117"/>
      <c r="N148" s="117"/>
      <c r="O148" s="117"/>
      <c r="P148" s="117"/>
      <c r="Q148" s="118"/>
      <c r="R148" s="118"/>
      <c r="S148" s="118"/>
      <c r="T148" s="118"/>
      <c r="U148" s="118"/>
      <c r="V148" s="118"/>
      <c r="W148" s="118"/>
      <c r="X148" s="118"/>
      <c r="Y148" s="118"/>
      <c r="Z148" s="118"/>
      <c r="AA148" s="118"/>
      <c r="AB148" s="29"/>
      <c r="AC148" s="29"/>
      <c r="AD148" s="29"/>
      <c r="AE148" s="30"/>
      <c r="AF148" s="28"/>
      <c r="AG148" s="109" t="s">
        <v>33</v>
      </c>
      <c r="AH148" s="109" t="s">
        <v>34</v>
      </c>
      <c r="AI148" s="118"/>
      <c r="AJ148" s="118"/>
      <c r="AK148" s="29"/>
      <c r="AL148" s="29"/>
      <c r="AM148" s="29"/>
      <c r="AN148" s="29"/>
      <c r="AO148" s="29"/>
      <c r="AP148" s="29"/>
      <c r="AQ148" s="30"/>
    </row>
    <row r="149" spans="1:43" ht="18" customHeight="1">
      <c r="A149" s="104"/>
      <c r="B149" s="116" t="s">
        <v>23</v>
      </c>
      <c r="C149" s="44" t="s">
        <v>214</v>
      </c>
      <c r="D149" s="44"/>
      <c r="E149" s="44"/>
      <c r="F149" s="44"/>
      <c r="G149" s="44"/>
      <c r="H149" s="44"/>
      <c r="I149" s="44"/>
      <c r="J149" s="44"/>
      <c r="K149" s="119"/>
      <c r="L149" s="44"/>
      <c r="M149" s="44"/>
      <c r="N149" s="44"/>
      <c r="O149" s="44"/>
      <c r="P149" s="44"/>
      <c r="Q149" s="120"/>
      <c r="R149" s="120"/>
      <c r="S149" s="120"/>
      <c r="T149" s="120"/>
      <c r="U149" s="103"/>
      <c r="V149" s="103"/>
      <c r="W149" s="103"/>
      <c r="X149" s="120"/>
      <c r="Y149" s="103"/>
      <c r="Z149" s="103"/>
      <c r="AA149" s="103"/>
      <c r="AB149" s="29"/>
      <c r="AC149" s="29"/>
      <c r="AD149" s="29"/>
      <c r="AE149" s="30"/>
      <c r="AF149" s="28"/>
      <c r="AG149" s="110" t="s">
        <v>16</v>
      </c>
      <c r="AH149" s="121" t="s">
        <v>35</v>
      </c>
      <c r="AI149" s="103"/>
      <c r="AJ149" s="103"/>
      <c r="AK149" s="29"/>
      <c r="AL149" s="29"/>
      <c r="AM149" s="29"/>
      <c r="AN149" s="29"/>
      <c r="AO149" s="29"/>
      <c r="AP149" s="29"/>
      <c r="AQ149" s="30"/>
    </row>
    <row r="150" spans="1:43" ht="18" customHeight="1">
      <c r="A150" s="104"/>
      <c r="B150" s="116" t="s">
        <v>24</v>
      </c>
      <c r="C150" s="4" t="s">
        <v>198</v>
      </c>
      <c r="D150" s="44"/>
      <c r="E150" s="44"/>
      <c r="F150" s="44"/>
      <c r="G150" s="44"/>
      <c r="H150" s="20"/>
      <c r="I150" s="20"/>
      <c r="J150" s="20"/>
      <c r="K150" s="20"/>
      <c r="L150" s="20"/>
      <c r="M150" s="20"/>
      <c r="N150" s="20"/>
      <c r="O150" s="20"/>
      <c r="P150" s="20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29"/>
      <c r="AC150" s="29"/>
      <c r="AD150" s="29"/>
      <c r="AE150" s="30"/>
      <c r="AF150" s="28"/>
      <c r="AG150" s="110" t="s">
        <v>36</v>
      </c>
      <c r="AH150" s="110" t="s">
        <v>37</v>
      </c>
      <c r="AI150" s="103"/>
      <c r="AJ150" s="103"/>
      <c r="AK150" s="29"/>
      <c r="AL150" s="29"/>
      <c r="AM150" s="29"/>
      <c r="AN150" s="29"/>
      <c r="AO150" s="29"/>
      <c r="AP150" s="29"/>
      <c r="AQ150" s="30"/>
    </row>
    <row r="151" spans="1:43" ht="18" customHeight="1">
      <c r="A151" s="104"/>
      <c r="B151" s="105" t="s">
        <v>46</v>
      </c>
      <c r="C151" s="44" t="s">
        <v>215</v>
      </c>
      <c r="D151" s="44"/>
      <c r="E151" s="44"/>
      <c r="F151" s="44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103"/>
      <c r="R151" s="103"/>
      <c r="S151" s="103"/>
      <c r="T151" s="106"/>
      <c r="U151" s="106"/>
      <c r="V151" s="106"/>
      <c r="W151" s="106"/>
      <c r="X151" s="106"/>
      <c r="Y151" s="106"/>
      <c r="Z151" s="106"/>
      <c r="AA151" s="106"/>
      <c r="AB151" s="29"/>
      <c r="AC151" s="29"/>
      <c r="AD151" s="29"/>
      <c r="AE151" s="30"/>
      <c r="AF151" s="28"/>
      <c r="AG151" s="110" t="s">
        <v>38</v>
      </c>
      <c r="AH151" s="110" t="s">
        <v>39</v>
      </c>
      <c r="AI151" s="103"/>
      <c r="AJ151" s="106"/>
      <c r="AK151" s="29"/>
      <c r="AL151" s="29"/>
      <c r="AM151" s="29"/>
      <c r="AN151" s="29"/>
      <c r="AO151" s="29"/>
      <c r="AP151" s="29"/>
      <c r="AQ151" s="30"/>
    </row>
    <row r="152" spans="1:43" ht="18" customHeight="1">
      <c r="A152" s="104"/>
      <c r="B152" s="44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44"/>
      <c r="N152" s="44"/>
      <c r="O152" s="44"/>
      <c r="P152" s="44"/>
      <c r="Q152" s="120"/>
      <c r="R152" s="120"/>
      <c r="S152" s="120"/>
      <c r="T152" s="106"/>
      <c r="U152" s="106"/>
      <c r="V152" s="106"/>
      <c r="W152" s="106"/>
      <c r="X152" s="106"/>
      <c r="Y152" s="106"/>
      <c r="Z152" s="106"/>
      <c r="AA152" s="106"/>
      <c r="AB152" s="29"/>
      <c r="AC152" s="29"/>
      <c r="AD152" s="29"/>
      <c r="AE152" s="30"/>
      <c r="AF152" s="28"/>
      <c r="AG152" s="109" t="s">
        <v>40</v>
      </c>
      <c r="AH152" s="109" t="s">
        <v>41</v>
      </c>
      <c r="AI152" s="103"/>
      <c r="AJ152" s="106"/>
      <c r="AK152" s="29"/>
      <c r="AL152" s="29"/>
      <c r="AM152" s="29"/>
      <c r="AN152" s="29"/>
      <c r="AO152" s="29"/>
      <c r="AP152" s="29"/>
      <c r="AQ152" s="30"/>
    </row>
    <row r="153" spans="1:43" ht="18" customHeight="1">
      <c r="A153" s="104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103"/>
      <c r="R153" s="103"/>
      <c r="S153" s="103"/>
      <c r="T153" s="106"/>
      <c r="U153" s="106"/>
      <c r="V153" s="106"/>
      <c r="W153" s="106"/>
      <c r="X153" s="106"/>
      <c r="Y153" s="106"/>
      <c r="Z153" s="106"/>
      <c r="AA153" s="106"/>
      <c r="AB153" s="29"/>
      <c r="AC153" s="29"/>
      <c r="AD153" s="29"/>
      <c r="AE153" s="30"/>
      <c r="AF153" s="28"/>
      <c r="AG153" s="123"/>
      <c r="AH153" s="109" t="s">
        <v>65</v>
      </c>
      <c r="AJ153" s="106"/>
      <c r="AK153" s="29"/>
      <c r="AL153" s="29"/>
      <c r="AM153" s="29"/>
      <c r="AN153" s="29"/>
      <c r="AO153" s="29"/>
      <c r="AP153" s="29"/>
      <c r="AQ153" s="30"/>
    </row>
    <row r="154" spans="1:43" ht="18" customHeight="1" thickBot="1">
      <c r="A154" s="124"/>
      <c r="B154" s="125"/>
      <c r="C154" s="125"/>
      <c r="D154" s="125"/>
      <c r="E154" s="126"/>
      <c r="F154" s="126"/>
      <c r="G154" s="126"/>
      <c r="H154" s="126"/>
      <c r="I154" s="126"/>
      <c r="J154" s="126"/>
      <c r="K154" s="125"/>
      <c r="L154" s="125"/>
      <c r="M154" s="125"/>
      <c r="N154" s="125"/>
      <c r="O154" s="125"/>
      <c r="P154" s="125"/>
      <c r="Q154" s="125"/>
      <c r="R154" s="125"/>
      <c r="S154" s="125"/>
      <c r="T154" s="127"/>
      <c r="U154" s="128"/>
      <c r="V154" s="128"/>
      <c r="W154" s="128"/>
      <c r="X154" s="127"/>
      <c r="Y154" s="128"/>
      <c r="Z154" s="128"/>
      <c r="AA154" s="128"/>
      <c r="AB154" s="128"/>
      <c r="AC154" s="128"/>
      <c r="AD154" s="128"/>
      <c r="AE154" s="129"/>
      <c r="AF154" s="311" t="s">
        <v>56</v>
      </c>
      <c r="AG154" s="312"/>
      <c r="AH154" s="312"/>
      <c r="AI154" s="312"/>
      <c r="AJ154" s="312"/>
      <c r="AK154" s="312"/>
      <c r="AL154" s="312"/>
      <c r="AM154" s="312"/>
      <c r="AN154" s="312"/>
      <c r="AO154" s="312"/>
      <c r="AP154" s="312"/>
      <c r="AQ154" s="313"/>
    </row>
    <row r="155" spans="1:43" ht="18" customHeight="1">
      <c r="A155" s="386"/>
      <c r="B155" s="387"/>
      <c r="C155" s="388"/>
      <c r="D155" s="389" t="s">
        <v>210</v>
      </c>
      <c r="E155" s="390"/>
      <c r="F155" s="390"/>
      <c r="G155" s="390"/>
      <c r="H155" s="390"/>
      <c r="I155" s="390"/>
      <c r="J155" s="390"/>
      <c r="K155" s="390"/>
      <c r="L155" s="390"/>
      <c r="M155" s="390"/>
      <c r="N155" s="390"/>
      <c r="O155" s="390"/>
      <c r="P155" s="390"/>
      <c r="Q155" s="390"/>
      <c r="R155" s="390"/>
      <c r="S155" s="390"/>
      <c r="T155" s="390"/>
      <c r="U155" s="390"/>
      <c r="V155" s="390"/>
      <c r="W155" s="390"/>
      <c r="X155" s="390"/>
      <c r="Y155" s="390"/>
      <c r="Z155" s="390"/>
      <c r="AA155" s="390"/>
      <c r="AB155" s="390"/>
      <c r="AC155" s="390"/>
      <c r="AD155" s="390"/>
      <c r="AE155" s="391"/>
      <c r="AF155" s="394" t="s">
        <v>0</v>
      </c>
      <c r="AG155" s="335"/>
      <c r="AH155" s="335"/>
      <c r="AI155" s="335"/>
      <c r="AJ155" s="335"/>
      <c r="AK155" s="335"/>
      <c r="AL155" s="335"/>
      <c r="AM155" s="335"/>
      <c r="AN155" s="335"/>
      <c r="AO155" s="335"/>
      <c r="AP155" s="335"/>
      <c r="AQ155" s="395"/>
    </row>
    <row r="156" spans="1:43" ht="18" customHeight="1">
      <c r="A156" s="396" t="s">
        <v>209</v>
      </c>
      <c r="B156" s="397"/>
      <c r="C156" s="398"/>
      <c r="D156" s="392"/>
      <c r="E156" s="393"/>
      <c r="F156" s="393"/>
      <c r="G156" s="393"/>
      <c r="H156" s="393"/>
      <c r="I156" s="393"/>
      <c r="J156" s="393"/>
      <c r="K156" s="393"/>
      <c r="L156" s="393"/>
      <c r="M156" s="393"/>
      <c r="N156" s="393"/>
      <c r="O156" s="393"/>
      <c r="P156" s="393"/>
      <c r="Q156" s="393"/>
      <c r="R156" s="393"/>
      <c r="S156" s="393"/>
      <c r="T156" s="393"/>
      <c r="U156" s="393"/>
      <c r="V156" s="393"/>
      <c r="W156" s="393"/>
      <c r="X156" s="393"/>
      <c r="Y156" s="393"/>
      <c r="Z156" s="393"/>
      <c r="AA156" s="393"/>
      <c r="AB156" s="393"/>
      <c r="AC156" s="393"/>
      <c r="AD156" s="393"/>
      <c r="AE156" s="393"/>
      <c r="AF156" s="14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6"/>
    </row>
    <row r="157" spans="1:43" ht="18" customHeight="1">
      <c r="A157" s="229"/>
      <c r="B157" s="230"/>
      <c r="C157" s="231"/>
      <c r="D157" s="17" t="s">
        <v>74</v>
      </c>
      <c r="E157" s="18"/>
      <c r="F157" s="18"/>
      <c r="G157" s="18"/>
      <c r="H157" s="18"/>
      <c r="I157" s="19" t="s">
        <v>182</v>
      </c>
      <c r="J157" s="20"/>
      <c r="K157" s="18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7"/>
      <c r="W157" s="17"/>
      <c r="X157" s="19"/>
      <c r="Y157" s="19"/>
      <c r="Z157" s="17"/>
      <c r="AA157" s="17"/>
      <c r="AB157" s="20"/>
      <c r="AC157" s="17"/>
      <c r="AD157" s="17"/>
      <c r="AE157" s="17"/>
      <c r="AF157" s="28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30"/>
    </row>
    <row r="158" spans="1:43" ht="18" customHeight="1">
      <c r="A158" s="272" t="s">
        <v>67</v>
      </c>
      <c r="B158" s="273"/>
      <c r="C158" s="274"/>
      <c r="D158" s="17" t="s">
        <v>73</v>
      </c>
      <c r="E158" s="18"/>
      <c r="F158" s="18"/>
      <c r="G158" s="17"/>
      <c r="H158" s="17"/>
      <c r="I158" s="19" t="s">
        <v>154</v>
      </c>
      <c r="J158" s="20"/>
      <c r="K158" s="19"/>
      <c r="L158" s="19"/>
      <c r="M158" s="15"/>
      <c r="N158" s="18"/>
      <c r="O158" s="19"/>
      <c r="P158" s="19"/>
      <c r="Q158" s="19"/>
      <c r="R158" s="19"/>
      <c r="S158" s="19"/>
      <c r="T158" s="19"/>
      <c r="U158" s="19"/>
      <c r="V158" s="17"/>
      <c r="W158" s="17"/>
      <c r="X158" s="19"/>
      <c r="Y158" s="19"/>
      <c r="Z158" s="17"/>
      <c r="AA158" s="17"/>
      <c r="AB158" s="20"/>
      <c r="AC158" s="24"/>
      <c r="AD158" s="24"/>
      <c r="AE158" s="24"/>
      <c r="AF158" s="298" t="s">
        <v>2</v>
      </c>
      <c r="AG158" s="299"/>
      <c r="AH158" s="299"/>
      <c r="AI158" s="299"/>
      <c r="AJ158" s="299"/>
      <c r="AK158" s="299"/>
      <c r="AL158" s="299"/>
      <c r="AM158" s="299"/>
      <c r="AN158" s="299"/>
      <c r="AO158" s="299"/>
      <c r="AP158" s="299"/>
      <c r="AQ158" s="300"/>
    </row>
    <row r="159" spans="1:43" ht="18" customHeight="1">
      <c r="A159" s="269" t="s">
        <v>62</v>
      </c>
      <c r="B159" s="270"/>
      <c r="C159" s="271"/>
      <c r="D159" s="17" t="s">
        <v>1</v>
      </c>
      <c r="E159" s="17"/>
      <c r="F159" s="17"/>
      <c r="G159" s="17"/>
      <c r="H159" s="17"/>
      <c r="I159" s="19" t="s">
        <v>78</v>
      </c>
      <c r="J159" s="20"/>
      <c r="K159" s="19"/>
      <c r="L159" s="19"/>
      <c r="M159" s="19"/>
      <c r="N159" s="18"/>
      <c r="O159" s="19"/>
      <c r="P159" s="19"/>
      <c r="Q159" s="19"/>
      <c r="R159" s="19"/>
      <c r="S159" s="19"/>
      <c r="T159" s="19"/>
      <c r="U159" s="19"/>
      <c r="V159" s="17"/>
      <c r="W159" s="17"/>
      <c r="X159" s="19"/>
      <c r="Y159" s="19"/>
      <c r="Z159" s="17"/>
      <c r="AA159" s="17"/>
      <c r="AB159" s="20"/>
      <c r="AC159" s="24"/>
      <c r="AD159" s="24"/>
      <c r="AE159" s="24"/>
      <c r="AF159" s="298" t="s">
        <v>4</v>
      </c>
      <c r="AG159" s="299"/>
      <c r="AH159" s="299"/>
      <c r="AI159" s="299"/>
      <c r="AJ159" s="299"/>
      <c r="AK159" s="299"/>
      <c r="AL159" s="299"/>
      <c r="AM159" s="299"/>
      <c r="AN159" s="299"/>
      <c r="AO159" s="299"/>
      <c r="AP159" s="299"/>
      <c r="AQ159" s="300"/>
    </row>
    <row r="160" spans="1:43" ht="18" customHeight="1">
      <c r="A160" s="272" t="s">
        <v>63</v>
      </c>
      <c r="B160" s="273"/>
      <c r="C160" s="274"/>
      <c r="D160" s="27" t="s">
        <v>3</v>
      </c>
      <c r="E160" s="17"/>
      <c r="F160" s="17"/>
      <c r="G160" s="17"/>
      <c r="H160" s="17"/>
      <c r="I160" s="19" t="s">
        <v>149</v>
      </c>
      <c r="J160" s="20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7"/>
      <c r="W160" s="17"/>
      <c r="X160" s="19"/>
      <c r="Y160" s="19"/>
      <c r="Z160" s="17"/>
      <c r="AA160" s="17"/>
      <c r="AB160" s="20"/>
      <c r="AC160" s="17"/>
      <c r="AD160" s="17"/>
      <c r="AE160" s="17"/>
      <c r="AF160" s="25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6"/>
    </row>
    <row r="161" spans="1:43" ht="18" customHeight="1" thickBot="1">
      <c r="A161" s="380"/>
      <c r="B161" s="381"/>
      <c r="C161" s="382"/>
      <c r="D161" s="32"/>
      <c r="E161" s="33"/>
      <c r="F161" s="33"/>
      <c r="G161" s="33"/>
      <c r="H161" s="33"/>
      <c r="I161" s="33"/>
      <c r="J161" s="33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5"/>
      <c r="W161" s="35"/>
      <c r="X161" s="34"/>
      <c r="Y161" s="34"/>
      <c r="Z161" s="35"/>
      <c r="AA161" s="35"/>
      <c r="AB161" s="33"/>
      <c r="AC161" s="31"/>
      <c r="AD161" s="31"/>
      <c r="AE161" s="31"/>
      <c r="AF161" s="383" t="s">
        <v>186</v>
      </c>
      <c r="AG161" s="384"/>
      <c r="AH161" s="384"/>
      <c r="AI161" s="384"/>
      <c r="AJ161" s="384"/>
      <c r="AK161" s="384"/>
      <c r="AL161" s="384"/>
      <c r="AM161" s="384"/>
      <c r="AN161" s="384"/>
      <c r="AO161" s="384"/>
      <c r="AP161" s="384"/>
      <c r="AQ161" s="385"/>
    </row>
    <row r="162" spans="1:43" ht="18" customHeight="1" thickBot="1">
      <c r="A162" s="158"/>
      <c r="B162" s="40"/>
      <c r="C162" s="195"/>
      <c r="D162" s="38"/>
      <c r="E162" s="29"/>
      <c r="F162" s="29"/>
      <c r="G162" s="29"/>
      <c r="H162" s="29"/>
      <c r="I162" s="29"/>
      <c r="J162" s="29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60"/>
      <c r="V162" s="112"/>
      <c r="W162" s="112"/>
      <c r="X162" s="160"/>
      <c r="Y162" s="160"/>
      <c r="Z162" s="112"/>
      <c r="AA162" s="112"/>
      <c r="AB162" s="109"/>
      <c r="AC162" s="109"/>
      <c r="AD162" s="109"/>
      <c r="AE162" s="109"/>
      <c r="AF162" s="109"/>
      <c r="AG162" s="109"/>
      <c r="AH162" s="109"/>
      <c r="AI162" s="109"/>
      <c r="AJ162" s="109"/>
      <c r="AK162" s="109"/>
      <c r="AL162" s="109"/>
      <c r="AM162" s="109"/>
      <c r="AN162" s="109"/>
      <c r="AO162" s="109"/>
      <c r="AP162" s="29"/>
      <c r="AQ162" s="30"/>
    </row>
    <row r="163" spans="1:43" ht="18" customHeight="1">
      <c r="A163" s="278" t="s">
        <v>43</v>
      </c>
      <c r="B163" s="369" t="s">
        <v>6</v>
      </c>
      <c r="C163" s="370"/>
      <c r="D163" s="375" t="s">
        <v>7</v>
      </c>
      <c r="E163" s="370"/>
      <c r="F163" s="376"/>
      <c r="G163" s="379" t="s">
        <v>8</v>
      </c>
      <c r="H163" s="305"/>
      <c r="I163" s="305"/>
      <c r="J163" s="305"/>
      <c r="K163" s="305"/>
      <c r="L163" s="304" t="s">
        <v>9</v>
      </c>
      <c r="M163" s="305"/>
      <c r="N163" s="305"/>
      <c r="O163" s="305"/>
      <c r="P163" s="305"/>
      <c r="Q163" s="305"/>
      <c r="R163" s="305"/>
      <c r="S163" s="305"/>
      <c r="T163" s="305"/>
      <c r="U163" s="305"/>
      <c r="V163" s="305"/>
      <c r="W163" s="305"/>
      <c r="X163" s="370"/>
      <c r="Y163" s="370"/>
      <c r="Z163" s="370"/>
      <c r="AA163" s="370"/>
      <c r="AB163" s="370"/>
      <c r="AC163" s="370"/>
      <c r="AD163" s="370"/>
      <c r="AE163" s="370"/>
      <c r="AF163" s="370"/>
      <c r="AG163" s="370"/>
      <c r="AH163" s="370"/>
      <c r="AI163" s="370"/>
      <c r="AJ163" s="370"/>
      <c r="AK163" s="370"/>
      <c r="AL163" s="370"/>
      <c r="AM163" s="370"/>
      <c r="AN163" s="305"/>
      <c r="AO163" s="305"/>
      <c r="AP163" s="305"/>
      <c r="AQ163" s="306"/>
    </row>
    <row r="164" spans="1:43" ht="18" customHeight="1">
      <c r="A164" s="279"/>
      <c r="B164" s="371"/>
      <c r="C164" s="372"/>
      <c r="D164" s="377"/>
      <c r="E164" s="372"/>
      <c r="F164" s="378"/>
      <c r="G164" s="307" t="s">
        <v>10</v>
      </c>
      <c r="H164" s="343" t="s">
        <v>11</v>
      </c>
      <c r="I164" s="343"/>
      <c r="J164" s="343"/>
      <c r="K164" s="345"/>
      <c r="L164" s="295" t="s">
        <v>187</v>
      </c>
      <c r="M164" s="296"/>
      <c r="N164" s="296"/>
      <c r="O164" s="297"/>
      <c r="P164" s="295" t="s">
        <v>188</v>
      </c>
      <c r="Q164" s="296"/>
      <c r="R164" s="296"/>
      <c r="S164" s="297"/>
      <c r="T164" s="295" t="s">
        <v>189</v>
      </c>
      <c r="U164" s="296"/>
      <c r="V164" s="296"/>
      <c r="W164" s="297"/>
      <c r="X164" s="284" t="s">
        <v>190</v>
      </c>
      <c r="Y164" s="285"/>
      <c r="Z164" s="285"/>
      <c r="AA164" s="286"/>
      <c r="AB164" s="284" t="s">
        <v>191</v>
      </c>
      <c r="AC164" s="285"/>
      <c r="AD164" s="285"/>
      <c r="AE164" s="286"/>
      <c r="AF164" s="284" t="s">
        <v>192</v>
      </c>
      <c r="AG164" s="285"/>
      <c r="AH164" s="285"/>
      <c r="AI164" s="286"/>
      <c r="AJ164" s="284" t="s">
        <v>193</v>
      </c>
      <c r="AK164" s="285"/>
      <c r="AL164" s="285"/>
      <c r="AM164" s="286"/>
      <c r="AN164" s="295" t="s">
        <v>194</v>
      </c>
      <c r="AO164" s="296"/>
      <c r="AP164" s="296"/>
      <c r="AQ164" s="297"/>
    </row>
    <row r="165" spans="1:43" ht="18" customHeight="1">
      <c r="A165" s="279"/>
      <c r="B165" s="371"/>
      <c r="C165" s="372"/>
      <c r="D165" s="328" t="s">
        <v>12</v>
      </c>
      <c r="E165" s="365" t="s">
        <v>13</v>
      </c>
      <c r="F165" s="288" t="s">
        <v>66</v>
      </c>
      <c r="G165" s="368"/>
      <c r="H165" s="343" t="s">
        <v>14</v>
      </c>
      <c r="I165" s="343" t="s">
        <v>15</v>
      </c>
      <c r="J165" s="343" t="s">
        <v>16</v>
      </c>
      <c r="K165" s="345" t="s">
        <v>58</v>
      </c>
      <c r="L165" s="284" t="s">
        <v>180</v>
      </c>
      <c r="M165" s="285"/>
      <c r="N165" s="285"/>
      <c r="O165" s="285"/>
      <c r="P165" s="285"/>
      <c r="Q165" s="285"/>
      <c r="R165" s="285"/>
      <c r="S165" s="285"/>
      <c r="T165" s="285"/>
      <c r="U165" s="285"/>
      <c r="V165" s="285"/>
      <c r="W165" s="285"/>
      <c r="X165" s="285"/>
      <c r="Y165" s="285"/>
      <c r="Z165" s="285"/>
      <c r="AA165" s="285"/>
      <c r="AB165" s="285"/>
      <c r="AC165" s="285"/>
      <c r="AD165" s="285"/>
      <c r="AE165" s="285"/>
      <c r="AF165" s="285"/>
      <c r="AG165" s="285"/>
      <c r="AH165" s="285"/>
      <c r="AI165" s="285"/>
      <c r="AJ165" s="285"/>
      <c r="AK165" s="285"/>
      <c r="AL165" s="285"/>
      <c r="AM165" s="285"/>
      <c r="AN165" s="285"/>
      <c r="AO165" s="285"/>
      <c r="AP165" s="285"/>
      <c r="AQ165" s="286"/>
    </row>
    <row r="166" spans="1:43" ht="18" customHeight="1">
      <c r="A166" s="279"/>
      <c r="B166" s="371"/>
      <c r="C166" s="372"/>
      <c r="D166" s="328"/>
      <c r="E166" s="366"/>
      <c r="F166" s="331"/>
      <c r="G166" s="368"/>
      <c r="H166" s="343"/>
      <c r="I166" s="343"/>
      <c r="J166" s="343"/>
      <c r="K166" s="345"/>
      <c r="L166" s="307" t="s">
        <v>14</v>
      </c>
      <c r="M166" s="309" t="s">
        <v>15</v>
      </c>
      <c r="N166" s="293" t="s">
        <v>17</v>
      </c>
      <c r="O166" s="288" t="s">
        <v>64</v>
      </c>
      <c r="P166" s="307" t="s">
        <v>14</v>
      </c>
      <c r="Q166" s="309" t="s">
        <v>15</v>
      </c>
      <c r="R166" s="293" t="s">
        <v>17</v>
      </c>
      <c r="S166" s="288" t="s">
        <v>64</v>
      </c>
      <c r="T166" s="307" t="s">
        <v>14</v>
      </c>
      <c r="U166" s="309" t="s">
        <v>15</v>
      </c>
      <c r="V166" s="293" t="s">
        <v>17</v>
      </c>
      <c r="W166" s="288" t="s">
        <v>64</v>
      </c>
      <c r="X166" s="307" t="s">
        <v>14</v>
      </c>
      <c r="Y166" s="309" t="s">
        <v>15</v>
      </c>
      <c r="Z166" s="293" t="s">
        <v>17</v>
      </c>
      <c r="AA166" s="288" t="s">
        <v>64</v>
      </c>
      <c r="AB166" s="307" t="s">
        <v>14</v>
      </c>
      <c r="AC166" s="309" t="s">
        <v>15</v>
      </c>
      <c r="AD166" s="293" t="s">
        <v>17</v>
      </c>
      <c r="AE166" s="288" t="s">
        <v>64</v>
      </c>
      <c r="AF166" s="307" t="s">
        <v>14</v>
      </c>
      <c r="AG166" s="309" t="s">
        <v>15</v>
      </c>
      <c r="AH166" s="293" t="s">
        <v>17</v>
      </c>
      <c r="AI166" s="288" t="s">
        <v>64</v>
      </c>
      <c r="AJ166" s="307" t="s">
        <v>14</v>
      </c>
      <c r="AK166" s="309" t="s">
        <v>15</v>
      </c>
      <c r="AL166" s="293" t="s">
        <v>17</v>
      </c>
      <c r="AM166" s="288" t="s">
        <v>64</v>
      </c>
      <c r="AN166" s="307" t="s">
        <v>14</v>
      </c>
      <c r="AO166" s="309" t="s">
        <v>15</v>
      </c>
      <c r="AP166" s="293" t="s">
        <v>17</v>
      </c>
      <c r="AQ166" s="288" t="s">
        <v>64</v>
      </c>
    </row>
    <row r="167" spans="1:43" ht="18" customHeight="1" thickBot="1">
      <c r="A167" s="280"/>
      <c r="B167" s="373"/>
      <c r="C167" s="374"/>
      <c r="D167" s="329"/>
      <c r="E167" s="367"/>
      <c r="F167" s="289"/>
      <c r="G167" s="308"/>
      <c r="H167" s="344"/>
      <c r="I167" s="344"/>
      <c r="J167" s="344"/>
      <c r="K167" s="346"/>
      <c r="L167" s="308"/>
      <c r="M167" s="310"/>
      <c r="N167" s="294"/>
      <c r="O167" s="289"/>
      <c r="P167" s="308"/>
      <c r="Q167" s="310"/>
      <c r="R167" s="294"/>
      <c r="S167" s="289"/>
      <c r="T167" s="308"/>
      <c r="U167" s="310"/>
      <c r="V167" s="294"/>
      <c r="W167" s="289"/>
      <c r="X167" s="308"/>
      <c r="Y167" s="310"/>
      <c r="Z167" s="294"/>
      <c r="AA167" s="289"/>
      <c r="AB167" s="308"/>
      <c r="AC167" s="310"/>
      <c r="AD167" s="294"/>
      <c r="AE167" s="289"/>
      <c r="AF167" s="308"/>
      <c r="AG167" s="310"/>
      <c r="AH167" s="294"/>
      <c r="AI167" s="289"/>
      <c r="AJ167" s="308"/>
      <c r="AK167" s="310"/>
      <c r="AL167" s="294"/>
      <c r="AM167" s="289"/>
      <c r="AN167" s="308"/>
      <c r="AO167" s="310"/>
      <c r="AP167" s="294"/>
      <c r="AQ167" s="289"/>
    </row>
    <row r="168" spans="1:43" ht="18" customHeight="1" thickBot="1">
      <c r="A168" s="41" t="s">
        <v>124</v>
      </c>
      <c r="B168" s="362" t="s">
        <v>59</v>
      </c>
      <c r="C168" s="362"/>
      <c r="D168" s="363"/>
      <c r="E168" s="363"/>
      <c r="F168" s="176"/>
      <c r="G168" s="176"/>
      <c r="H168" s="363"/>
      <c r="I168" s="363"/>
      <c r="J168" s="363"/>
      <c r="K168" s="363"/>
      <c r="L168" s="363"/>
      <c r="M168" s="363"/>
      <c r="N168" s="363"/>
      <c r="O168" s="363"/>
      <c r="P168" s="363"/>
      <c r="Q168" s="363"/>
      <c r="R168" s="363"/>
      <c r="S168" s="363"/>
      <c r="T168" s="363"/>
      <c r="U168" s="363"/>
      <c r="V168" s="363"/>
      <c r="W168" s="363"/>
      <c r="X168" s="363"/>
      <c r="Y168" s="363"/>
      <c r="Z168" s="363"/>
      <c r="AA168" s="363"/>
      <c r="AB168" s="363"/>
      <c r="AC168" s="363"/>
      <c r="AD168" s="363"/>
      <c r="AE168" s="363"/>
      <c r="AF168" s="363"/>
      <c r="AG168" s="363"/>
      <c r="AH168" s="363"/>
      <c r="AI168" s="363"/>
      <c r="AJ168" s="363"/>
      <c r="AK168" s="363"/>
      <c r="AL168" s="363"/>
      <c r="AM168" s="363"/>
      <c r="AN168" s="363"/>
      <c r="AO168" s="363"/>
      <c r="AP168" s="363"/>
      <c r="AQ168" s="364"/>
    </row>
    <row r="169" spans="1:43" ht="18" customHeight="1">
      <c r="A169" s="214" t="s">
        <v>20</v>
      </c>
      <c r="B169" s="163" t="s">
        <v>115</v>
      </c>
      <c r="C169" s="164"/>
      <c r="D169" s="177"/>
      <c r="E169" s="63">
        <v>2</v>
      </c>
      <c r="F169" s="69">
        <f>SumaECTS(L169:AQ169)</f>
        <v>2</v>
      </c>
      <c r="G169" s="70">
        <f aca="true" t="shared" si="22" ref="G169:G177">SUM(H169:K169)</f>
        <v>15</v>
      </c>
      <c r="H169" s="62">
        <f aca="true" t="shared" si="23" ref="H169:H182">IF(SUM(L169+P169+T169+X169+AB169+AF169+AJ169+AN169)=0,"",SUM(L169+P169+T169+X169+AB169+AF169+AJ169+AN169))</f>
        <v>10</v>
      </c>
      <c r="I169" s="62">
        <f aca="true" t="shared" si="24" ref="I169:I181">IF(SUM(M169+Q169+U169+Y169+AC169+AG169+AK169+AO169)=0,"",SUM(M169+Q169+U169+Y169+AC169+AG169+AK169+AO169))</f>
      </c>
      <c r="J169" s="62">
        <f aca="true" t="shared" si="25" ref="J169:J182">IF(SUM(N169+R169+V169+Z169+AD169+AH169+AL169+AP169)=0,"",SUM(N169+R169+V169+Z169+AD169+AH169+AL169+AP169))</f>
        <v>5</v>
      </c>
      <c r="K169" s="62">
        <f aca="true" t="shared" si="26" ref="K169:K182">IF(SUM(O169+S169+W169+AA169+AE169+AI169+AM169+AQ169)=0,"",SUM(O169+S169+W169+AA169+AE169+AI169+AM169+AQ169))</f>
      </c>
      <c r="L169" s="178"/>
      <c r="M169" s="156"/>
      <c r="N169" s="156"/>
      <c r="O169" s="154"/>
      <c r="P169" s="172"/>
      <c r="Q169" s="156"/>
      <c r="R169" s="156"/>
      <c r="S169" s="154"/>
      <c r="T169" s="172"/>
      <c r="U169" s="156"/>
      <c r="V169" s="156"/>
      <c r="W169" s="154"/>
      <c r="X169" s="172"/>
      <c r="Y169" s="156"/>
      <c r="Z169" s="156"/>
      <c r="AA169" s="154"/>
      <c r="AB169" s="144"/>
      <c r="AC169" s="141"/>
      <c r="AD169" s="141"/>
      <c r="AE169" s="60"/>
      <c r="AF169" s="144">
        <v>10</v>
      </c>
      <c r="AG169" s="141"/>
      <c r="AH169" s="141">
        <v>5</v>
      </c>
      <c r="AI169" s="60"/>
      <c r="AJ169" s="144"/>
      <c r="AK169" s="141"/>
      <c r="AL169" s="141"/>
      <c r="AM169" s="60"/>
      <c r="AN169" s="144"/>
      <c r="AO169" s="141"/>
      <c r="AP169" s="141"/>
      <c r="AQ169" s="60"/>
    </row>
    <row r="170" spans="1:43" ht="18" customHeight="1">
      <c r="A170" s="64" t="s">
        <v>21</v>
      </c>
      <c r="B170" s="163" t="s">
        <v>116</v>
      </c>
      <c r="C170" s="215"/>
      <c r="D170" s="146">
        <v>1</v>
      </c>
      <c r="E170" s="147">
        <v>1</v>
      </c>
      <c r="F170" s="69">
        <f>SumaECTS(L170:AQ170)</f>
        <v>3</v>
      </c>
      <c r="G170" s="70">
        <f t="shared" si="22"/>
        <v>15</v>
      </c>
      <c r="H170" s="62">
        <f t="shared" si="23"/>
        <v>10</v>
      </c>
      <c r="I170" s="62">
        <f t="shared" si="24"/>
      </c>
      <c r="J170" s="62">
        <f t="shared" si="25"/>
        <v>5</v>
      </c>
      <c r="K170" s="62">
        <f t="shared" si="26"/>
      </c>
      <c r="L170" s="140"/>
      <c r="M170" s="141"/>
      <c r="N170" s="141"/>
      <c r="O170" s="60"/>
      <c r="P170" s="144"/>
      <c r="Q170" s="141"/>
      <c r="R170" s="141"/>
      <c r="S170" s="60"/>
      <c r="T170" s="144"/>
      <c r="U170" s="141"/>
      <c r="V170" s="141"/>
      <c r="W170" s="60"/>
      <c r="X170" s="144"/>
      <c r="Y170" s="141"/>
      <c r="Z170" s="141"/>
      <c r="AA170" s="60"/>
      <c r="AB170" s="144"/>
      <c r="AC170" s="141"/>
      <c r="AD170" s="141"/>
      <c r="AE170" s="60"/>
      <c r="AF170" s="143">
        <v>10</v>
      </c>
      <c r="AG170" s="141"/>
      <c r="AH170" s="141">
        <v>5</v>
      </c>
      <c r="AI170" s="60"/>
      <c r="AJ170" s="144"/>
      <c r="AK170" s="141"/>
      <c r="AL170" s="141"/>
      <c r="AM170" s="60"/>
      <c r="AN170" s="144"/>
      <c r="AO170" s="141"/>
      <c r="AP170" s="141"/>
      <c r="AQ170" s="60"/>
    </row>
    <row r="171" spans="1:43" ht="18" customHeight="1">
      <c r="A171" s="214" t="s">
        <v>22</v>
      </c>
      <c r="B171" s="179" t="s">
        <v>117</v>
      </c>
      <c r="C171" s="180"/>
      <c r="D171" s="181"/>
      <c r="E171" s="182">
        <v>2</v>
      </c>
      <c r="F171" s="69">
        <v>2</v>
      </c>
      <c r="G171" s="70">
        <f t="shared" si="22"/>
        <v>25</v>
      </c>
      <c r="H171" s="50">
        <f t="shared" si="23"/>
        <v>15</v>
      </c>
      <c r="I171" s="50">
        <f t="shared" si="24"/>
      </c>
      <c r="J171" s="50">
        <f t="shared" si="25"/>
        <v>10</v>
      </c>
      <c r="K171" s="50">
        <f t="shared" si="26"/>
      </c>
      <c r="L171" s="178"/>
      <c r="M171" s="141"/>
      <c r="N171" s="141"/>
      <c r="O171" s="154"/>
      <c r="P171" s="144"/>
      <c r="Q171" s="141"/>
      <c r="R171" s="141"/>
      <c r="S171" s="154"/>
      <c r="T171" s="144"/>
      <c r="U171" s="141"/>
      <c r="V171" s="141"/>
      <c r="W171" s="154"/>
      <c r="X171" s="144"/>
      <c r="Y171" s="141"/>
      <c r="Z171" s="141"/>
      <c r="AA171" s="154"/>
      <c r="AB171" s="144"/>
      <c r="AC171" s="141"/>
      <c r="AD171" s="141"/>
      <c r="AE171" s="154"/>
      <c r="AF171" s="144"/>
      <c r="AG171" s="141"/>
      <c r="AH171" s="141"/>
      <c r="AI171" s="154"/>
      <c r="AJ171" s="144">
        <v>15</v>
      </c>
      <c r="AK171" s="141"/>
      <c r="AL171" s="141">
        <v>10</v>
      </c>
      <c r="AM171" s="154"/>
      <c r="AN171" s="144"/>
      <c r="AO171" s="141"/>
      <c r="AP171" s="141"/>
      <c r="AQ171" s="154"/>
    </row>
    <row r="172" spans="1:43" ht="18" customHeight="1">
      <c r="A172" s="64" t="s">
        <v>23</v>
      </c>
      <c r="B172" s="183" t="s">
        <v>110</v>
      </c>
      <c r="C172" s="184"/>
      <c r="D172" s="185">
        <v>1</v>
      </c>
      <c r="E172" s="63">
        <v>1</v>
      </c>
      <c r="F172" s="69">
        <f aca="true" t="shared" si="27" ref="F172:F180">SumaECTS(L172:AQ172)</f>
        <v>3</v>
      </c>
      <c r="G172" s="70">
        <f t="shared" si="22"/>
        <v>25</v>
      </c>
      <c r="H172" s="62">
        <f t="shared" si="23"/>
        <v>15</v>
      </c>
      <c r="I172" s="62">
        <f t="shared" si="24"/>
      </c>
      <c r="J172" s="62">
        <f t="shared" si="25"/>
        <v>10</v>
      </c>
      <c r="K172" s="62">
        <f t="shared" si="26"/>
      </c>
      <c r="L172" s="140"/>
      <c r="M172" s="141"/>
      <c r="N172" s="141"/>
      <c r="O172" s="60"/>
      <c r="P172" s="144"/>
      <c r="Q172" s="141"/>
      <c r="R172" s="141"/>
      <c r="S172" s="60"/>
      <c r="T172" s="144"/>
      <c r="U172" s="141"/>
      <c r="V172" s="141"/>
      <c r="W172" s="60"/>
      <c r="X172" s="144"/>
      <c r="Y172" s="141"/>
      <c r="Z172" s="141"/>
      <c r="AA172" s="60"/>
      <c r="AB172" s="144"/>
      <c r="AC172" s="141"/>
      <c r="AD172" s="141"/>
      <c r="AE172" s="60"/>
      <c r="AF172" s="144"/>
      <c r="AG172" s="141"/>
      <c r="AH172" s="141"/>
      <c r="AI172" s="60"/>
      <c r="AJ172" s="143">
        <v>15</v>
      </c>
      <c r="AK172" s="141"/>
      <c r="AL172" s="141">
        <v>10</v>
      </c>
      <c r="AM172" s="60"/>
      <c r="AN172" s="144"/>
      <c r="AO172" s="141"/>
      <c r="AP172" s="141"/>
      <c r="AQ172" s="60"/>
    </row>
    <row r="173" spans="1:43" ht="18" customHeight="1">
      <c r="A173" s="214" t="s">
        <v>24</v>
      </c>
      <c r="B173" s="183" t="s">
        <v>112</v>
      </c>
      <c r="C173" s="184"/>
      <c r="D173" s="185"/>
      <c r="E173" s="63">
        <v>2</v>
      </c>
      <c r="F173" s="69">
        <f t="shared" si="27"/>
        <v>3</v>
      </c>
      <c r="G173" s="70">
        <f t="shared" si="22"/>
        <v>25</v>
      </c>
      <c r="H173" s="62">
        <f t="shared" si="23"/>
        <v>15</v>
      </c>
      <c r="I173" s="62">
        <f t="shared" si="24"/>
      </c>
      <c r="J173" s="62">
        <f t="shared" si="25"/>
        <v>10</v>
      </c>
      <c r="K173" s="62">
        <f t="shared" si="26"/>
      </c>
      <c r="L173" s="140"/>
      <c r="M173" s="141"/>
      <c r="N173" s="141"/>
      <c r="O173" s="60"/>
      <c r="P173" s="144"/>
      <c r="Q173" s="141"/>
      <c r="R173" s="141"/>
      <c r="S173" s="60"/>
      <c r="T173" s="144"/>
      <c r="U173" s="141"/>
      <c r="V173" s="141"/>
      <c r="W173" s="60"/>
      <c r="X173" s="144"/>
      <c r="Y173" s="141"/>
      <c r="Z173" s="141"/>
      <c r="AA173" s="60"/>
      <c r="AB173" s="144"/>
      <c r="AC173" s="141"/>
      <c r="AD173" s="141"/>
      <c r="AE173" s="60"/>
      <c r="AF173" s="144"/>
      <c r="AG173" s="141"/>
      <c r="AH173" s="141"/>
      <c r="AI173" s="60"/>
      <c r="AJ173" s="144">
        <v>15</v>
      </c>
      <c r="AK173" s="141"/>
      <c r="AL173" s="141">
        <v>10</v>
      </c>
      <c r="AM173" s="60"/>
      <c r="AN173" s="144"/>
      <c r="AO173" s="141"/>
      <c r="AP173" s="141"/>
      <c r="AQ173" s="60"/>
    </row>
    <row r="174" spans="1:43" ht="18" customHeight="1">
      <c r="A174" s="64" t="s">
        <v>46</v>
      </c>
      <c r="B174" s="183" t="s">
        <v>118</v>
      </c>
      <c r="C174" s="184"/>
      <c r="D174" s="185"/>
      <c r="E174" s="63">
        <v>2</v>
      </c>
      <c r="F174" s="69">
        <f t="shared" si="27"/>
        <v>3</v>
      </c>
      <c r="G174" s="70">
        <f t="shared" si="22"/>
        <v>25</v>
      </c>
      <c r="H174" s="62">
        <f t="shared" si="23"/>
        <v>10</v>
      </c>
      <c r="I174" s="62">
        <f t="shared" si="24"/>
        <v>5</v>
      </c>
      <c r="J174" s="62">
        <f t="shared" si="25"/>
        <v>10</v>
      </c>
      <c r="K174" s="62">
        <f t="shared" si="26"/>
      </c>
      <c r="L174" s="140"/>
      <c r="M174" s="141"/>
      <c r="N174" s="141"/>
      <c r="O174" s="60"/>
      <c r="P174" s="144"/>
      <c r="Q174" s="141"/>
      <c r="R174" s="141"/>
      <c r="S174" s="60"/>
      <c r="T174" s="144"/>
      <c r="U174" s="141"/>
      <c r="V174" s="141"/>
      <c r="W174" s="60"/>
      <c r="X174" s="144"/>
      <c r="Y174" s="141"/>
      <c r="Z174" s="141"/>
      <c r="AA174" s="60"/>
      <c r="AB174" s="144"/>
      <c r="AC174" s="141"/>
      <c r="AD174" s="141"/>
      <c r="AE174" s="60"/>
      <c r="AF174" s="144"/>
      <c r="AG174" s="141"/>
      <c r="AH174" s="141"/>
      <c r="AI174" s="60"/>
      <c r="AJ174" s="144">
        <v>10</v>
      </c>
      <c r="AK174" s="141">
        <v>5</v>
      </c>
      <c r="AL174" s="141"/>
      <c r="AM174" s="60"/>
      <c r="AN174" s="144"/>
      <c r="AO174" s="141"/>
      <c r="AP174" s="141">
        <v>10</v>
      </c>
      <c r="AQ174" s="60"/>
    </row>
    <row r="175" spans="1:43" ht="18" customHeight="1">
      <c r="A175" s="214" t="s">
        <v>47</v>
      </c>
      <c r="B175" s="163" t="s">
        <v>111</v>
      </c>
      <c r="C175" s="186"/>
      <c r="D175" s="187">
        <v>1</v>
      </c>
      <c r="E175" s="148">
        <v>1</v>
      </c>
      <c r="F175" s="69">
        <f t="shared" si="27"/>
        <v>3</v>
      </c>
      <c r="G175" s="70">
        <f t="shared" si="22"/>
        <v>25</v>
      </c>
      <c r="H175" s="62">
        <f t="shared" si="23"/>
        <v>15</v>
      </c>
      <c r="I175" s="62">
        <f t="shared" si="24"/>
      </c>
      <c r="J175" s="62">
        <f t="shared" si="25"/>
        <v>10</v>
      </c>
      <c r="K175" s="62">
        <f t="shared" si="26"/>
      </c>
      <c r="L175" s="140"/>
      <c r="M175" s="141"/>
      <c r="N175" s="141"/>
      <c r="O175" s="60"/>
      <c r="P175" s="144"/>
      <c r="Q175" s="141"/>
      <c r="R175" s="141"/>
      <c r="S175" s="60"/>
      <c r="T175" s="144"/>
      <c r="U175" s="141"/>
      <c r="V175" s="141"/>
      <c r="W175" s="60"/>
      <c r="X175" s="144"/>
      <c r="Y175" s="141"/>
      <c r="Z175" s="141"/>
      <c r="AA175" s="60"/>
      <c r="AB175" s="144"/>
      <c r="AC175" s="141"/>
      <c r="AD175" s="141"/>
      <c r="AE175" s="60"/>
      <c r="AF175" s="144"/>
      <c r="AG175" s="141"/>
      <c r="AH175" s="141"/>
      <c r="AI175" s="60"/>
      <c r="AJ175" s="143">
        <v>15</v>
      </c>
      <c r="AK175" s="141"/>
      <c r="AL175" s="141"/>
      <c r="AM175" s="60"/>
      <c r="AN175" s="144"/>
      <c r="AO175" s="141"/>
      <c r="AP175" s="141">
        <v>10</v>
      </c>
      <c r="AQ175" s="60"/>
    </row>
    <row r="176" spans="1:43" ht="18" customHeight="1">
      <c r="A176" s="64" t="s">
        <v>48</v>
      </c>
      <c r="B176" s="163" t="s">
        <v>119</v>
      </c>
      <c r="C176" s="215"/>
      <c r="D176" s="146">
        <v>1</v>
      </c>
      <c r="E176" s="148">
        <v>1</v>
      </c>
      <c r="F176" s="69">
        <v>1</v>
      </c>
      <c r="G176" s="70">
        <f t="shared" si="22"/>
        <v>15</v>
      </c>
      <c r="H176" s="62">
        <f t="shared" si="23"/>
        <v>5</v>
      </c>
      <c r="I176" s="62">
        <f t="shared" si="24"/>
      </c>
      <c r="J176" s="62">
        <f t="shared" si="25"/>
      </c>
      <c r="K176" s="62">
        <f t="shared" si="26"/>
        <v>10</v>
      </c>
      <c r="L176" s="140"/>
      <c r="M176" s="141"/>
      <c r="N176" s="141"/>
      <c r="O176" s="60"/>
      <c r="P176" s="144"/>
      <c r="Q176" s="141"/>
      <c r="R176" s="141"/>
      <c r="S176" s="60"/>
      <c r="T176" s="144"/>
      <c r="U176" s="141"/>
      <c r="V176" s="141"/>
      <c r="W176" s="60"/>
      <c r="X176" s="144"/>
      <c r="Y176" s="141"/>
      <c r="Z176" s="141"/>
      <c r="AA176" s="60"/>
      <c r="AB176" s="144"/>
      <c r="AC176" s="141"/>
      <c r="AD176" s="141"/>
      <c r="AE176" s="60"/>
      <c r="AF176" s="144"/>
      <c r="AG176" s="141"/>
      <c r="AH176" s="141"/>
      <c r="AI176" s="60"/>
      <c r="AJ176" s="144"/>
      <c r="AK176" s="141"/>
      <c r="AL176" s="141"/>
      <c r="AM176" s="60"/>
      <c r="AN176" s="143">
        <v>5</v>
      </c>
      <c r="AO176" s="141"/>
      <c r="AP176" s="188"/>
      <c r="AQ176" s="60">
        <v>10</v>
      </c>
    </row>
    <row r="177" spans="1:43" ht="18" customHeight="1">
      <c r="A177" s="214" t="s">
        <v>49</v>
      </c>
      <c r="B177" s="183" t="s">
        <v>120</v>
      </c>
      <c r="C177" s="216"/>
      <c r="D177" s="146"/>
      <c r="E177" s="148">
        <v>2</v>
      </c>
      <c r="F177" s="69">
        <v>1</v>
      </c>
      <c r="G177" s="70">
        <f t="shared" si="22"/>
        <v>30</v>
      </c>
      <c r="H177" s="62">
        <f t="shared" si="23"/>
        <v>10</v>
      </c>
      <c r="I177" s="62">
        <f t="shared" si="24"/>
      </c>
      <c r="J177" s="62">
        <f t="shared" si="25"/>
        <v>20</v>
      </c>
      <c r="K177" s="62">
        <f t="shared" si="26"/>
      </c>
      <c r="L177" s="140"/>
      <c r="M177" s="141"/>
      <c r="N177" s="141"/>
      <c r="O177" s="60"/>
      <c r="P177" s="144"/>
      <c r="Q177" s="141"/>
      <c r="R177" s="141"/>
      <c r="S177" s="60"/>
      <c r="T177" s="144"/>
      <c r="U177" s="141"/>
      <c r="V177" s="141"/>
      <c r="W177" s="60"/>
      <c r="X177" s="144"/>
      <c r="Y177" s="141"/>
      <c r="Z177" s="141"/>
      <c r="AA177" s="60"/>
      <c r="AB177" s="144"/>
      <c r="AC177" s="141"/>
      <c r="AD177" s="141"/>
      <c r="AE177" s="60"/>
      <c r="AF177" s="144"/>
      <c r="AG177" s="141"/>
      <c r="AH177" s="141"/>
      <c r="AI177" s="60"/>
      <c r="AJ177" s="144"/>
      <c r="AK177" s="141"/>
      <c r="AL177" s="141"/>
      <c r="AM177" s="60"/>
      <c r="AN177" s="144">
        <v>10</v>
      </c>
      <c r="AO177" s="141"/>
      <c r="AP177" s="141">
        <v>20</v>
      </c>
      <c r="AQ177" s="60"/>
    </row>
    <row r="178" spans="1:43" ht="18" customHeight="1">
      <c r="A178" s="64" t="s">
        <v>50</v>
      </c>
      <c r="B178" s="183" t="s">
        <v>114</v>
      </c>
      <c r="C178" s="184"/>
      <c r="D178" s="185"/>
      <c r="E178" s="63">
        <v>2</v>
      </c>
      <c r="F178" s="69">
        <v>1</v>
      </c>
      <c r="G178" s="70">
        <f>SUM(H178:K178)</f>
        <v>25</v>
      </c>
      <c r="H178" s="62">
        <f t="shared" si="23"/>
        <v>10</v>
      </c>
      <c r="I178" s="62">
        <f t="shared" si="24"/>
      </c>
      <c r="J178" s="62">
        <f t="shared" si="25"/>
      </c>
      <c r="K178" s="62">
        <f t="shared" si="26"/>
        <v>15</v>
      </c>
      <c r="L178" s="140"/>
      <c r="M178" s="141"/>
      <c r="N178" s="141"/>
      <c r="O178" s="60"/>
      <c r="P178" s="144"/>
      <c r="Q178" s="141"/>
      <c r="R178" s="141"/>
      <c r="S178" s="60"/>
      <c r="T178" s="144"/>
      <c r="U178" s="141"/>
      <c r="V178" s="141"/>
      <c r="W178" s="60"/>
      <c r="X178" s="144"/>
      <c r="Y178" s="141"/>
      <c r="Z178" s="141"/>
      <c r="AA178" s="60"/>
      <c r="AB178" s="144"/>
      <c r="AC178" s="141"/>
      <c r="AD178" s="141"/>
      <c r="AE178" s="60"/>
      <c r="AF178" s="144"/>
      <c r="AG178" s="141"/>
      <c r="AH178" s="141"/>
      <c r="AI178" s="60"/>
      <c r="AJ178" s="144"/>
      <c r="AK178" s="141"/>
      <c r="AL178" s="141"/>
      <c r="AM178" s="60"/>
      <c r="AN178" s="144">
        <v>10</v>
      </c>
      <c r="AO178" s="141"/>
      <c r="AP178" s="141"/>
      <c r="AQ178" s="60">
        <v>15</v>
      </c>
    </row>
    <row r="179" spans="1:43" ht="18" customHeight="1">
      <c r="A179" s="214" t="s">
        <v>87</v>
      </c>
      <c r="B179" s="163" t="s">
        <v>121</v>
      </c>
      <c r="C179" s="186"/>
      <c r="D179" s="187"/>
      <c r="E179" s="148">
        <v>2</v>
      </c>
      <c r="F179" s="69">
        <f t="shared" si="27"/>
        <v>2</v>
      </c>
      <c r="G179" s="70">
        <f>SUM(H179:K179)</f>
        <v>15</v>
      </c>
      <c r="H179" s="62">
        <f t="shared" si="23"/>
        <v>10</v>
      </c>
      <c r="I179" s="62">
        <f t="shared" si="24"/>
      </c>
      <c r="J179" s="62">
        <f t="shared" si="25"/>
      </c>
      <c r="K179" s="62">
        <f t="shared" si="26"/>
        <v>5</v>
      </c>
      <c r="L179" s="140"/>
      <c r="M179" s="141"/>
      <c r="N179" s="141"/>
      <c r="O179" s="60"/>
      <c r="P179" s="144"/>
      <c r="Q179" s="141"/>
      <c r="R179" s="141"/>
      <c r="S179" s="60"/>
      <c r="T179" s="144"/>
      <c r="U179" s="141"/>
      <c r="V179" s="141"/>
      <c r="W179" s="60"/>
      <c r="X179" s="144"/>
      <c r="Y179" s="141"/>
      <c r="Z179" s="141"/>
      <c r="AA179" s="60"/>
      <c r="AB179" s="144"/>
      <c r="AC179" s="141"/>
      <c r="AD179" s="141"/>
      <c r="AE179" s="60"/>
      <c r="AF179" s="144">
        <v>10</v>
      </c>
      <c r="AG179" s="141"/>
      <c r="AH179" s="141"/>
      <c r="AI179" s="60">
        <v>5</v>
      </c>
      <c r="AJ179" s="144"/>
      <c r="AK179" s="141"/>
      <c r="AL179" s="141"/>
      <c r="AM179" s="60"/>
      <c r="AN179" s="144"/>
      <c r="AO179" s="141"/>
      <c r="AP179" s="141"/>
      <c r="AQ179" s="60"/>
    </row>
    <row r="180" spans="1:43" ht="18" customHeight="1">
      <c r="A180" s="64" t="s">
        <v>88</v>
      </c>
      <c r="B180" s="163" t="s">
        <v>122</v>
      </c>
      <c r="C180" s="215"/>
      <c r="D180" s="146"/>
      <c r="E180" s="148">
        <v>1</v>
      </c>
      <c r="F180" s="69">
        <f t="shared" si="27"/>
        <v>1</v>
      </c>
      <c r="G180" s="70">
        <f>SUM(H180:K180)</f>
        <v>10</v>
      </c>
      <c r="H180" s="62">
        <f t="shared" si="23"/>
      </c>
      <c r="I180" s="62">
        <f t="shared" si="24"/>
      </c>
      <c r="J180" s="62">
        <f t="shared" si="25"/>
      </c>
      <c r="K180" s="62">
        <f t="shared" si="26"/>
        <v>10</v>
      </c>
      <c r="L180" s="140"/>
      <c r="M180" s="141"/>
      <c r="N180" s="141"/>
      <c r="O180" s="60"/>
      <c r="P180" s="144"/>
      <c r="Q180" s="141"/>
      <c r="R180" s="141"/>
      <c r="S180" s="60"/>
      <c r="T180" s="144"/>
      <c r="U180" s="141"/>
      <c r="V180" s="141"/>
      <c r="W180" s="60"/>
      <c r="X180" s="144"/>
      <c r="Y180" s="141"/>
      <c r="Z180" s="141"/>
      <c r="AA180" s="60"/>
      <c r="AB180" s="144"/>
      <c r="AC180" s="141"/>
      <c r="AD180" s="141"/>
      <c r="AE180" s="60"/>
      <c r="AF180" s="144"/>
      <c r="AG180" s="141"/>
      <c r="AH180" s="141"/>
      <c r="AI180" s="60"/>
      <c r="AJ180" s="144"/>
      <c r="AK180" s="141"/>
      <c r="AL180" s="141"/>
      <c r="AM180" s="60">
        <v>10</v>
      </c>
      <c r="AN180" s="144"/>
      <c r="AO180" s="141"/>
      <c r="AP180" s="141"/>
      <c r="AQ180" s="60"/>
    </row>
    <row r="181" spans="1:43" ht="18" customHeight="1">
      <c r="A181" s="214" t="s">
        <v>89</v>
      </c>
      <c r="B181" s="183" t="s">
        <v>123</v>
      </c>
      <c r="C181" s="216"/>
      <c r="D181" s="146"/>
      <c r="E181" s="148">
        <v>2</v>
      </c>
      <c r="F181" s="69">
        <v>6</v>
      </c>
      <c r="G181" s="70">
        <f>SUM(H181:K181)</f>
        <v>20</v>
      </c>
      <c r="H181" s="62">
        <f t="shared" si="23"/>
      </c>
      <c r="I181" s="62">
        <f t="shared" si="24"/>
      </c>
      <c r="J181" s="62">
        <f t="shared" si="25"/>
      </c>
      <c r="K181" s="62">
        <f t="shared" si="26"/>
        <v>20</v>
      </c>
      <c r="L181" s="140"/>
      <c r="M181" s="141"/>
      <c r="N181" s="141"/>
      <c r="O181" s="60"/>
      <c r="P181" s="144"/>
      <c r="Q181" s="141"/>
      <c r="R181" s="141"/>
      <c r="S181" s="60"/>
      <c r="T181" s="144"/>
      <c r="U181" s="141"/>
      <c r="V181" s="141"/>
      <c r="W181" s="60"/>
      <c r="X181" s="144"/>
      <c r="Y181" s="141"/>
      <c r="Z181" s="141"/>
      <c r="AA181" s="60"/>
      <c r="AB181" s="144"/>
      <c r="AC181" s="141"/>
      <c r="AD181" s="141"/>
      <c r="AE181" s="60"/>
      <c r="AF181" s="144"/>
      <c r="AG181" s="141"/>
      <c r="AH181" s="141"/>
      <c r="AI181" s="60"/>
      <c r="AJ181" s="144"/>
      <c r="AK181" s="141"/>
      <c r="AL181" s="141"/>
      <c r="AM181" s="60">
        <v>10</v>
      </c>
      <c r="AN181" s="144"/>
      <c r="AO181" s="141"/>
      <c r="AP181" s="141"/>
      <c r="AQ181" s="60">
        <v>10</v>
      </c>
    </row>
    <row r="182" spans="1:43" ht="18" customHeight="1">
      <c r="A182" s="67" t="s">
        <v>90</v>
      </c>
      <c r="B182" s="241" t="s">
        <v>219</v>
      </c>
      <c r="C182" s="242"/>
      <c r="D182" s="243"/>
      <c r="E182" s="244"/>
      <c r="F182" s="245">
        <v>15</v>
      </c>
      <c r="G182" s="238">
        <f>SUM(H182:K182)</f>
        <v>0</v>
      </c>
      <c r="H182" s="239">
        <f t="shared" si="23"/>
      </c>
      <c r="I182" s="239"/>
      <c r="J182" s="239">
        <f t="shared" si="25"/>
      </c>
      <c r="K182" s="240">
        <f t="shared" si="26"/>
      </c>
      <c r="L182" s="140"/>
      <c r="M182" s="141"/>
      <c r="N182" s="141"/>
      <c r="O182" s="60"/>
      <c r="P182" s="144"/>
      <c r="Q182" s="141"/>
      <c r="R182" s="141"/>
      <c r="S182" s="60"/>
      <c r="T182" s="144"/>
      <c r="U182" s="141"/>
      <c r="V182" s="141"/>
      <c r="W182" s="60"/>
      <c r="X182" s="144"/>
      <c r="Y182" s="141"/>
      <c r="Z182" s="141"/>
      <c r="AA182" s="60"/>
      <c r="AB182" s="144"/>
      <c r="AC182" s="141"/>
      <c r="AD182" s="141"/>
      <c r="AE182" s="60"/>
      <c r="AF182" s="144"/>
      <c r="AG182" s="141"/>
      <c r="AH182" s="141"/>
      <c r="AI182" s="60"/>
      <c r="AJ182" s="144"/>
      <c r="AK182" s="141"/>
      <c r="AL182" s="141"/>
      <c r="AM182" s="60"/>
      <c r="AN182" s="144"/>
      <c r="AO182" s="141"/>
      <c r="AP182" s="141"/>
      <c r="AQ182" s="60"/>
    </row>
    <row r="183" spans="1:43" ht="18" customHeight="1" thickBot="1">
      <c r="A183" s="67"/>
      <c r="B183" s="59"/>
      <c r="C183" s="139"/>
      <c r="D183" s="149"/>
      <c r="E183" s="156"/>
      <c r="F183" s="154"/>
      <c r="G183" s="191"/>
      <c r="H183" s="62"/>
      <c r="I183" s="192"/>
      <c r="J183" s="192"/>
      <c r="K183" s="192"/>
      <c r="L183" s="173"/>
      <c r="M183" s="174"/>
      <c r="N183" s="174"/>
      <c r="O183" s="157"/>
      <c r="P183" s="175"/>
      <c r="Q183" s="174"/>
      <c r="R183" s="174"/>
      <c r="S183" s="157"/>
      <c r="T183" s="175"/>
      <c r="U183" s="174"/>
      <c r="V183" s="174"/>
      <c r="W183" s="157"/>
      <c r="X183" s="175"/>
      <c r="Y183" s="174"/>
      <c r="Z183" s="174"/>
      <c r="AA183" s="157"/>
      <c r="AB183" s="175"/>
      <c r="AC183" s="174"/>
      <c r="AD183" s="174"/>
      <c r="AE183" s="157"/>
      <c r="AF183" s="175"/>
      <c r="AG183" s="174"/>
      <c r="AH183" s="174"/>
      <c r="AI183" s="157"/>
      <c r="AJ183" s="175"/>
      <c r="AK183" s="174"/>
      <c r="AL183" s="174"/>
      <c r="AM183" s="157"/>
      <c r="AN183" s="175"/>
      <c r="AO183" s="174"/>
      <c r="AP183" s="174"/>
      <c r="AQ183" s="157"/>
    </row>
    <row r="184" spans="1:43" ht="18" customHeight="1" thickTop="1">
      <c r="A184" s="82"/>
      <c r="B184" s="265" t="s">
        <v>25</v>
      </c>
      <c r="C184" s="266"/>
      <c r="D184" s="359">
        <f aca="true" t="shared" si="28" ref="D184:AQ184">SUM(D169:D183)</f>
        <v>4</v>
      </c>
      <c r="E184" s="357">
        <f t="shared" si="28"/>
        <v>21</v>
      </c>
      <c r="F184" s="352">
        <f>SUM(F169:F183)</f>
        <v>46</v>
      </c>
      <c r="G184" s="355">
        <f t="shared" si="28"/>
        <v>270</v>
      </c>
      <c r="H184" s="357">
        <f t="shared" si="28"/>
        <v>125</v>
      </c>
      <c r="I184" s="357">
        <f t="shared" si="28"/>
        <v>5</v>
      </c>
      <c r="J184" s="357">
        <f t="shared" si="28"/>
        <v>80</v>
      </c>
      <c r="K184" s="352">
        <f t="shared" si="28"/>
        <v>60</v>
      </c>
      <c r="L184" s="83">
        <f t="shared" si="28"/>
        <v>0</v>
      </c>
      <c r="M184" s="84">
        <f t="shared" si="28"/>
        <v>0</v>
      </c>
      <c r="N184" s="84">
        <f t="shared" si="28"/>
        <v>0</v>
      </c>
      <c r="O184" s="86">
        <f t="shared" si="28"/>
        <v>0</v>
      </c>
      <c r="P184" s="83">
        <f t="shared" si="28"/>
        <v>0</v>
      </c>
      <c r="Q184" s="84">
        <f t="shared" si="28"/>
        <v>0</v>
      </c>
      <c r="R184" s="84">
        <f t="shared" si="28"/>
        <v>0</v>
      </c>
      <c r="S184" s="86">
        <f t="shared" si="28"/>
        <v>0</v>
      </c>
      <c r="T184" s="83">
        <f t="shared" si="28"/>
        <v>0</v>
      </c>
      <c r="U184" s="84">
        <f t="shared" si="28"/>
        <v>0</v>
      </c>
      <c r="V184" s="84">
        <f t="shared" si="28"/>
        <v>0</v>
      </c>
      <c r="W184" s="86">
        <f t="shared" si="28"/>
        <v>0</v>
      </c>
      <c r="X184" s="83">
        <f>SUM(X169:X183)</f>
        <v>0</v>
      </c>
      <c r="Y184" s="84">
        <f>SUM(Y169:Y183)</f>
        <v>0</v>
      </c>
      <c r="Z184" s="84">
        <f>SUM(Z169:Z183)</f>
        <v>0</v>
      </c>
      <c r="AA184" s="86">
        <f>SUM(AA169:AA183)</f>
        <v>0</v>
      </c>
      <c r="AB184" s="83">
        <f t="shared" si="28"/>
        <v>0</v>
      </c>
      <c r="AC184" s="84">
        <f t="shared" si="28"/>
        <v>0</v>
      </c>
      <c r="AD184" s="84">
        <f t="shared" si="28"/>
        <v>0</v>
      </c>
      <c r="AE184" s="86">
        <f t="shared" si="28"/>
        <v>0</v>
      </c>
      <c r="AF184" s="83">
        <f t="shared" si="28"/>
        <v>30</v>
      </c>
      <c r="AG184" s="84">
        <f t="shared" si="28"/>
        <v>0</v>
      </c>
      <c r="AH184" s="84">
        <f t="shared" si="28"/>
        <v>10</v>
      </c>
      <c r="AI184" s="86">
        <f t="shared" si="28"/>
        <v>5</v>
      </c>
      <c r="AJ184" s="83">
        <f t="shared" si="28"/>
        <v>70</v>
      </c>
      <c r="AK184" s="84">
        <f t="shared" si="28"/>
        <v>5</v>
      </c>
      <c r="AL184" s="84">
        <f t="shared" si="28"/>
        <v>30</v>
      </c>
      <c r="AM184" s="86">
        <f t="shared" si="28"/>
        <v>20</v>
      </c>
      <c r="AN184" s="83">
        <f t="shared" si="28"/>
        <v>25</v>
      </c>
      <c r="AO184" s="84">
        <f t="shared" si="28"/>
        <v>0</v>
      </c>
      <c r="AP184" s="84">
        <f t="shared" si="28"/>
        <v>40</v>
      </c>
      <c r="AQ184" s="86">
        <f t="shared" si="28"/>
        <v>35</v>
      </c>
    </row>
    <row r="185" spans="1:45" ht="18" customHeight="1" thickBot="1">
      <c r="A185" s="88"/>
      <c r="B185" s="267"/>
      <c r="C185" s="268"/>
      <c r="D185" s="360"/>
      <c r="E185" s="361"/>
      <c r="F185" s="354"/>
      <c r="G185" s="356"/>
      <c r="H185" s="358"/>
      <c r="I185" s="358"/>
      <c r="J185" s="358"/>
      <c r="K185" s="353"/>
      <c r="L185" s="89"/>
      <c r="M185" s="90">
        <f>SUM(L184:O184)</f>
        <v>0</v>
      </c>
      <c r="N185" s="90"/>
      <c r="O185" s="91"/>
      <c r="P185" s="89"/>
      <c r="Q185" s="90">
        <f>SUM(P184:S184)</f>
        <v>0</v>
      </c>
      <c r="R185" s="90"/>
      <c r="S185" s="91"/>
      <c r="T185" s="290">
        <f>SUM(T184:W184)</f>
        <v>0</v>
      </c>
      <c r="U185" s="291"/>
      <c r="V185" s="291"/>
      <c r="W185" s="292"/>
      <c r="X185" s="290">
        <f>SUM(X184:AA184)</f>
        <v>0</v>
      </c>
      <c r="Y185" s="291"/>
      <c r="Z185" s="291"/>
      <c r="AA185" s="292"/>
      <c r="AB185" s="290">
        <f>SUM(AB184:AE184)</f>
        <v>0</v>
      </c>
      <c r="AC185" s="291"/>
      <c r="AD185" s="291"/>
      <c r="AE185" s="292"/>
      <c r="AF185" s="290">
        <f>SUM(AF184:AI184)</f>
        <v>45</v>
      </c>
      <c r="AG185" s="291"/>
      <c r="AH185" s="291"/>
      <c r="AI185" s="292"/>
      <c r="AJ185" s="290">
        <f>SUM(AJ184:AM184)</f>
        <v>125</v>
      </c>
      <c r="AK185" s="291"/>
      <c r="AL185" s="291"/>
      <c r="AM185" s="292"/>
      <c r="AN185" s="290">
        <f>SUM(AN184:AQ184)</f>
        <v>100</v>
      </c>
      <c r="AO185" s="291"/>
      <c r="AP185" s="291"/>
      <c r="AQ185" s="292"/>
      <c r="AS185" s="13">
        <f>SUM(L185:AQ185)</f>
        <v>270</v>
      </c>
    </row>
    <row r="186" spans="1:43" ht="18" customHeight="1">
      <c r="A186" s="324" t="s">
        <v>60</v>
      </c>
      <c r="B186" s="325"/>
      <c r="C186" s="326"/>
      <c r="D186" s="327" t="s">
        <v>12</v>
      </c>
      <c r="E186" s="330" t="s">
        <v>13</v>
      </c>
      <c r="F186" s="288" t="s">
        <v>66</v>
      </c>
      <c r="G186" s="347" t="s">
        <v>10</v>
      </c>
      <c r="H186" s="343" t="s">
        <v>14</v>
      </c>
      <c r="I186" s="343" t="s">
        <v>15</v>
      </c>
      <c r="J186" s="343" t="s">
        <v>16</v>
      </c>
      <c r="K186" s="345" t="s">
        <v>58</v>
      </c>
      <c r="L186" s="295" t="s">
        <v>187</v>
      </c>
      <c r="M186" s="296"/>
      <c r="N186" s="296"/>
      <c r="O186" s="297"/>
      <c r="P186" s="295" t="s">
        <v>188</v>
      </c>
      <c r="Q186" s="296"/>
      <c r="R186" s="296"/>
      <c r="S186" s="297"/>
      <c r="T186" s="295" t="s">
        <v>189</v>
      </c>
      <c r="U186" s="296"/>
      <c r="V186" s="296"/>
      <c r="W186" s="297"/>
      <c r="X186" s="304" t="s">
        <v>190</v>
      </c>
      <c r="Y186" s="305"/>
      <c r="Z186" s="305"/>
      <c r="AA186" s="306"/>
      <c r="AB186" s="304" t="s">
        <v>191</v>
      </c>
      <c r="AC186" s="305"/>
      <c r="AD186" s="305"/>
      <c r="AE186" s="306"/>
      <c r="AF186" s="304" t="s">
        <v>192</v>
      </c>
      <c r="AG186" s="305"/>
      <c r="AH186" s="305"/>
      <c r="AI186" s="306"/>
      <c r="AJ186" s="304" t="s">
        <v>193</v>
      </c>
      <c r="AK186" s="305"/>
      <c r="AL186" s="305"/>
      <c r="AM186" s="306"/>
      <c r="AN186" s="295" t="s">
        <v>194</v>
      </c>
      <c r="AO186" s="296"/>
      <c r="AP186" s="296"/>
      <c r="AQ186" s="297"/>
    </row>
    <row r="187" spans="1:43" ht="18" customHeight="1">
      <c r="A187" s="324"/>
      <c r="B187" s="325"/>
      <c r="C187" s="326"/>
      <c r="D187" s="328"/>
      <c r="E187" s="330"/>
      <c r="F187" s="331"/>
      <c r="G187" s="347"/>
      <c r="H187" s="343"/>
      <c r="I187" s="343"/>
      <c r="J187" s="343"/>
      <c r="K187" s="345"/>
      <c r="L187" s="307" t="s">
        <v>14</v>
      </c>
      <c r="M187" s="309" t="s">
        <v>15</v>
      </c>
      <c r="N187" s="293" t="s">
        <v>17</v>
      </c>
      <c r="O187" s="288" t="s">
        <v>64</v>
      </c>
      <c r="P187" s="307" t="s">
        <v>14</v>
      </c>
      <c r="Q187" s="309" t="s">
        <v>15</v>
      </c>
      <c r="R187" s="293" t="s">
        <v>17</v>
      </c>
      <c r="S187" s="288" t="s">
        <v>64</v>
      </c>
      <c r="T187" s="307" t="s">
        <v>14</v>
      </c>
      <c r="U187" s="309" t="s">
        <v>15</v>
      </c>
      <c r="V187" s="293" t="s">
        <v>17</v>
      </c>
      <c r="W187" s="288" t="s">
        <v>64</v>
      </c>
      <c r="X187" s="307" t="s">
        <v>14</v>
      </c>
      <c r="Y187" s="309" t="s">
        <v>15</v>
      </c>
      <c r="Z187" s="293" t="s">
        <v>17</v>
      </c>
      <c r="AA187" s="288" t="s">
        <v>64</v>
      </c>
      <c r="AB187" s="307" t="s">
        <v>14</v>
      </c>
      <c r="AC187" s="309" t="s">
        <v>15</v>
      </c>
      <c r="AD187" s="293" t="s">
        <v>17</v>
      </c>
      <c r="AE187" s="288" t="s">
        <v>64</v>
      </c>
      <c r="AF187" s="307" t="s">
        <v>14</v>
      </c>
      <c r="AG187" s="309" t="s">
        <v>15</v>
      </c>
      <c r="AH187" s="293" t="s">
        <v>17</v>
      </c>
      <c r="AI187" s="288" t="s">
        <v>64</v>
      </c>
      <c r="AJ187" s="307" t="s">
        <v>14</v>
      </c>
      <c r="AK187" s="309" t="s">
        <v>15</v>
      </c>
      <c r="AL187" s="293" t="s">
        <v>17</v>
      </c>
      <c r="AM187" s="288" t="s">
        <v>64</v>
      </c>
      <c r="AN187" s="307" t="s">
        <v>14</v>
      </c>
      <c r="AO187" s="309" t="s">
        <v>15</v>
      </c>
      <c r="AP187" s="293" t="s">
        <v>17</v>
      </c>
      <c r="AQ187" s="288" t="s">
        <v>64</v>
      </c>
    </row>
    <row r="188" spans="1:43" ht="18" customHeight="1" thickBot="1">
      <c r="A188" s="324"/>
      <c r="B188" s="325"/>
      <c r="C188" s="326"/>
      <c r="D188" s="329"/>
      <c r="E188" s="294"/>
      <c r="F188" s="289"/>
      <c r="G188" s="348"/>
      <c r="H188" s="344"/>
      <c r="I188" s="344"/>
      <c r="J188" s="344"/>
      <c r="K188" s="346"/>
      <c r="L188" s="308"/>
      <c r="M188" s="310"/>
      <c r="N188" s="294"/>
      <c r="O188" s="289"/>
      <c r="P188" s="308"/>
      <c r="Q188" s="310"/>
      <c r="R188" s="294"/>
      <c r="S188" s="289"/>
      <c r="T188" s="308"/>
      <c r="U188" s="310"/>
      <c r="V188" s="294"/>
      <c r="W188" s="289"/>
      <c r="X188" s="308"/>
      <c r="Y188" s="310"/>
      <c r="Z188" s="294"/>
      <c r="AA188" s="289"/>
      <c r="AB188" s="308"/>
      <c r="AC188" s="310"/>
      <c r="AD188" s="294"/>
      <c r="AE188" s="289"/>
      <c r="AF188" s="308"/>
      <c r="AG188" s="310"/>
      <c r="AH188" s="294"/>
      <c r="AI188" s="289"/>
      <c r="AJ188" s="308"/>
      <c r="AK188" s="310"/>
      <c r="AL188" s="294"/>
      <c r="AM188" s="289"/>
      <c r="AN188" s="308"/>
      <c r="AO188" s="310"/>
      <c r="AP188" s="294"/>
      <c r="AQ188" s="289"/>
    </row>
    <row r="189" spans="1:45" ht="18" customHeight="1">
      <c r="A189" s="324"/>
      <c r="B189" s="325"/>
      <c r="C189" s="326"/>
      <c r="D189" s="332">
        <f aca="true" t="shared" si="29" ref="D189:K189">SUM(D24+D75+D184+D133)</f>
        <v>16</v>
      </c>
      <c r="E189" s="319">
        <f t="shared" si="29"/>
        <v>96</v>
      </c>
      <c r="F189" s="319">
        <f t="shared" si="29"/>
        <v>210</v>
      </c>
      <c r="G189" s="321">
        <f t="shared" si="29"/>
        <v>1380</v>
      </c>
      <c r="H189" s="319">
        <f t="shared" si="29"/>
        <v>630</v>
      </c>
      <c r="I189" s="319">
        <f t="shared" si="29"/>
        <v>165</v>
      </c>
      <c r="J189" s="319">
        <f t="shared" si="29"/>
        <v>450</v>
      </c>
      <c r="K189" s="350">
        <f t="shared" si="29"/>
        <v>135</v>
      </c>
      <c r="L189" s="92">
        <f aca="true" t="shared" si="30" ref="L189:AQ189">SUM(L24+L133+L184+L75)</f>
        <v>60</v>
      </c>
      <c r="M189" s="93">
        <f t="shared" si="30"/>
        <v>20</v>
      </c>
      <c r="N189" s="93">
        <f t="shared" si="30"/>
        <v>0</v>
      </c>
      <c r="O189" s="94">
        <f t="shared" si="30"/>
        <v>20</v>
      </c>
      <c r="P189" s="92">
        <f t="shared" si="30"/>
        <v>65</v>
      </c>
      <c r="Q189" s="93">
        <f t="shared" si="30"/>
        <v>40</v>
      </c>
      <c r="R189" s="93">
        <f t="shared" si="30"/>
        <v>10</v>
      </c>
      <c r="S189" s="95">
        <f t="shared" si="30"/>
        <v>25</v>
      </c>
      <c r="T189" s="96">
        <f t="shared" si="30"/>
        <v>100</v>
      </c>
      <c r="U189" s="93">
        <f t="shared" si="30"/>
        <v>40</v>
      </c>
      <c r="V189" s="93">
        <f t="shared" si="30"/>
        <v>55</v>
      </c>
      <c r="W189" s="95">
        <f t="shared" si="30"/>
        <v>0</v>
      </c>
      <c r="X189" s="92">
        <f t="shared" si="30"/>
        <v>75</v>
      </c>
      <c r="Y189" s="93">
        <f t="shared" si="30"/>
        <v>30</v>
      </c>
      <c r="Z189" s="93">
        <f t="shared" si="30"/>
        <v>80</v>
      </c>
      <c r="AA189" s="94">
        <f t="shared" si="30"/>
        <v>0</v>
      </c>
      <c r="AB189" s="92">
        <f t="shared" si="30"/>
        <v>85</v>
      </c>
      <c r="AC189" s="93">
        <f t="shared" si="30"/>
        <v>30</v>
      </c>
      <c r="AD189" s="93">
        <f t="shared" si="30"/>
        <v>75</v>
      </c>
      <c r="AE189" s="95">
        <f t="shared" si="30"/>
        <v>10</v>
      </c>
      <c r="AF189" s="96">
        <f t="shared" si="30"/>
        <v>85</v>
      </c>
      <c r="AG189" s="93">
        <f t="shared" si="30"/>
        <v>0</v>
      </c>
      <c r="AH189" s="93">
        <f t="shared" si="30"/>
        <v>90</v>
      </c>
      <c r="AI189" s="94">
        <f t="shared" si="30"/>
        <v>20</v>
      </c>
      <c r="AJ189" s="92">
        <f t="shared" si="30"/>
        <v>110</v>
      </c>
      <c r="AK189" s="93">
        <f t="shared" si="30"/>
        <v>5</v>
      </c>
      <c r="AL189" s="93">
        <f t="shared" si="30"/>
        <v>75</v>
      </c>
      <c r="AM189" s="95">
        <f t="shared" si="30"/>
        <v>25</v>
      </c>
      <c r="AN189" s="92">
        <f t="shared" si="30"/>
        <v>50</v>
      </c>
      <c r="AO189" s="93">
        <f t="shared" si="30"/>
        <v>0</v>
      </c>
      <c r="AP189" s="93">
        <f t="shared" si="30"/>
        <v>65</v>
      </c>
      <c r="AQ189" s="95">
        <f t="shared" si="30"/>
        <v>35</v>
      </c>
      <c r="AS189" s="13" t="s">
        <v>68</v>
      </c>
    </row>
    <row r="190" spans="1:45" ht="18" customHeight="1" thickBot="1">
      <c r="A190" s="324"/>
      <c r="B190" s="325"/>
      <c r="C190" s="326"/>
      <c r="D190" s="333"/>
      <c r="E190" s="320"/>
      <c r="F190" s="320"/>
      <c r="G190" s="322"/>
      <c r="H190" s="320"/>
      <c r="I190" s="320"/>
      <c r="J190" s="320"/>
      <c r="K190" s="351"/>
      <c r="L190" s="314">
        <f>SUM(L189:O189)</f>
        <v>100</v>
      </c>
      <c r="M190" s="315"/>
      <c r="N190" s="315"/>
      <c r="O190" s="315"/>
      <c r="P190" s="314">
        <f>SUM(P189:S189)</f>
        <v>140</v>
      </c>
      <c r="Q190" s="315"/>
      <c r="R190" s="315"/>
      <c r="S190" s="315"/>
      <c r="T190" s="314">
        <f>SUM(T189:W189)</f>
        <v>195</v>
      </c>
      <c r="U190" s="315"/>
      <c r="V190" s="315"/>
      <c r="W190" s="315"/>
      <c r="X190" s="314">
        <f>SUM(X189:AA189)</f>
        <v>185</v>
      </c>
      <c r="Y190" s="315"/>
      <c r="Z190" s="315"/>
      <c r="AA190" s="315"/>
      <c r="AB190" s="314">
        <f>SUM(AB189:AE189)</f>
        <v>200</v>
      </c>
      <c r="AC190" s="315"/>
      <c r="AD190" s="315"/>
      <c r="AE190" s="315"/>
      <c r="AF190" s="314">
        <f>SUM(AF189:AI189)</f>
        <v>195</v>
      </c>
      <c r="AG190" s="315"/>
      <c r="AH190" s="315"/>
      <c r="AI190" s="315"/>
      <c r="AJ190" s="314">
        <f>SUM(AJ189:AM189)</f>
        <v>215</v>
      </c>
      <c r="AK190" s="315"/>
      <c r="AL190" s="315"/>
      <c r="AM190" s="315"/>
      <c r="AN190" s="314">
        <f>SUM(AN189:AQ189)</f>
        <v>150</v>
      </c>
      <c r="AO190" s="315"/>
      <c r="AP190" s="315"/>
      <c r="AQ190" s="323"/>
      <c r="AS190" s="13">
        <f>SUM(L190:AQ190)</f>
        <v>1380</v>
      </c>
    </row>
    <row r="191" spans="1:45" ht="18" customHeight="1">
      <c r="A191" s="324"/>
      <c r="B191" s="325"/>
      <c r="C191" s="326"/>
      <c r="D191" s="334" t="s">
        <v>27</v>
      </c>
      <c r="E191" s="335"/>
      <c r="F191" s="336"/>
      <c r="G191" s="349" t="s">
        <v>28</v>
      </c>
      <c r="H191" s="305"/>
      <c r="I191" s="305"/>
      <c r="J191" s="305"/>
      <c r="K191" s="306"/>
      <c r="L191" s="301">
        <v>2</v>
      </c>
      <c r="M191" s="302"/>
      <c r="N191" s="302"/>
      <c r="O191" s="303"/>
      <c r="P191" s="301">
        <v>3</v>
      </c>
      <c r="Q191" s="302"/>
      <c r="R191" s="302"/>
      <c r="S191" s="303"/>
      <c r="T191" s="301">
        <v>3</v>
      </c>
      <c r="U191" s="302"/>
      <c r="V191" s="302"/>
      <c r="W191" s="303"/>
      <c r="X191" s="301">
        <v>1</v>
      </c>
      <c r="Y191" s="302"/>
      <c r="Z191" s="302"/>
      <c r="AA191" s="303"/>
      <c r="AB191" s="301">
        <v>2</v>
      </c>
      <c r="AC191" s="302"/>
      <c r="AD191" s="302"/>
      <c r="AE191" s="303"/>
      <c r="AF191" s="301">
        <v>1</v>
      </c>
      <c r="AG191" s="302"/>
      <c r="AH191" s="302"/>
      <c r="AI191" s="303"/>
      <c r="AJ191" s="301">
        <v>3</v>
      </c>
      <c r="AK191" s="302"/>
      <c r="AL191" s="302"/>
      <c r="AM191" s="303"/>
      <c r="AN191" s="301">
        <v>1</v>
      </c>
      <c r="AO191" s="302"/>
      <c r="AP191" s="302"/>
      <c r="AQ191" s="303"/>
      <c r="AS191" s="13">
        <f>SUM(L191:AQ191)</f>
        <v>16</v>
      </c>
    </row>
    <row r="192" spans="1:45" ht="18" customHeight="1">
      <c r="A192" s="324"/>
      <c r="B192" s="325"/>
      <c r="C192" s="326"/>
      <c r="D192" s="337"/>
      <c r="E192" s="338"/>
      <c r="F192" s="339"/>
      <c r="G192" s="316" t="s">
        <v>29</v>
      </c>
      <c r="H192" s="317"/>
      <c r="I192" s="317"/>
      <c r="J192" s="317"/>
      <c r="K192" s="318"/>
      <c r="L192" s="281">
        <v>6</v>
      </c>
      <c r="M192" s="282"/>
      <c r="N192" s="282"/>
      <c r="O192" s="283"/>
      <c r="P192" s="281">
        <v>5</v>
      </c>
      <c r="Q192" s="282"/>
      <c r="R192" s="282"/>
      <c r="S192" s="283"/>
      <c r="T192" s="281">
        <v>10</v>
      </c>
      <c r="U192" s="282"/>
      <c r="V192" s="282"/>
      <c r="W192" s="283"/>
      <c r="X192" s="281">
        <v>13</v>
      </c>
      <c r="Y192" s="282"/>
      <c r="Z192" s="282"/>
      <c r="AA192" s="283"/>
      <c r="AB192" s="281">
        <v>15</v>
      </c>
      <c r="AC192" s="282"/>
      <c r="AD192" s="282"/>
      <c r="AE192" s="283"/>
      <c r="AF192" s="281">
        <v>19</v>
      </c>
      <c r="AG192" s="282"/>
      <c r="AH192" s="282"/>
      <c r="AI192" s="283"/>
      <c r="AJ192" s="281">
        <v>14</v>
      </c>
      <c r="AK192" s="282"/>
      <c r="AL192" s="282"/>
      <c r="AM192" s="283"/>
      <c r="AN192" s="281">
        <v>14</v>
      </c>
      <c r="AO192" s="282"/>
      <c r="AP192" s="282"/>
      <c r="AQ192" s="283"/>
      <c r="AS192" s="13">
        <f>SUM(L192:AQ192)</f>
        <v>96</v>
      </c>
    </row>
    <row r="193" spans="1:45" ht="18" customHeight="1" thickBot="1">
      <c r="A193" s="324"/>
      <c r="B193" s="325"/>
      <c r="C193" s="326"/>
      <c r="D193" s="340"/>
      <c r="E193" s="341"/>
      <c r="F193" s="342"/>
      <c r="G193" s="316" t="s">
        <v>66</v>
      </c>
      <c r="H193" s="317"/>
      <c r="I193" s="317"/>
      <c r="J193" s="317"/>
      <c r="K193" s="318"/>
      <c r="L193" s="287">
        <v>26</v>
      </c>
      <c r="M193" s="287"/>
      <c r="N193" s="287"/>
      <c r="O193" s="287"/>
      <c r="P193" s="287">
        <v>26</v>
      </c>
      <c r="Q193" s="287"/>
      <c r="R193" s="287"/>
      <c r="S193" s="287"/>
      <c r="T193" s="287">
        <v>26</v>
      </c>
      <c r="U193" s="287"/>
      <c r="V193" s="287"/>
      <c r="W193" s="287"/>
      <c r="X193" s="287">
        <v>26</v>
      </c>
      <c r="Y193" s="287"/>
      <c r="Z193" s="287"/>
      <c r="AA193" s="287"/>
      <c r="AB193" s="287">
        <v>27</v>
      </c>
      <c r="AC193" s="287"/>
      <c r="AD193" s="287"/>
      <c r="AE193" s="287"/>
      <c r="AF193" s="287">
        <v>26</v>
      </c>
      <c r="AG193" s="287"/>
      <c r="AH193" s="287"/>
      <c r="AI193" s="287"/>
      <c r="AJ193" s="287">
        <v>26</v>
      </c>
      <c r="AK193" s="287"/>
      <c r="AL193" s="287"/>
      <c r="AM193" s="287"/>
      <c r="AN193" s="287">
        <v>27</v>
      </c>
      <c r="AO193" s="287"/>
      <c r="AP193" s="287"/>
      <c r="AQ193" s="287"/>
      <c r="AR193" s="13">
        <f>SUM(L193:AQ193)</f>
        <v>210</v>
      </c>
      <c r="AS193" s="13">
        <f>SUM(L193:AQ193)</f>
        <v>210</v>
      </c>
    </row>
    <row r="194" spans="1:43" ht="18" customHeight="1">
      <c r="A194" s="97"/>
      <c r="B194" s="98"/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U194" s="37"/>
      <c r="V194" s="98"/>
      <c r="W194" s="98"/>
      <c r="X194" s="98"/>
      <c r="Y194" s="37"/>
      <c r="Z194" s="98"/>
      <c r="AA194" s="98"/>
      <c r="AB194" s="98"/>
      <c r="AC194" s="98"/>
      <c r="AD194" s="37"/>
      <c r="AE194" s="99"/>
      <c r="AF194" s="100"/>
      <c r="AG194" s="98"/>
      <c r="AH194" s="98"/>
      <c r="AI194" s="98"/>
      <c r="AJ194" s="98"/>
      <c r="AK194" s="98"/>
      <c r="AL194" s="98"/>
      <c r="AM194" s="98"/>
      <c r="AN194" s="98"/>
      <c r="AO194" s="98"/>
      <c r="AP194" s="98"/>
      <c r="AQ194" s="101"/>
    </row>
    <row r="195" spans="1:43" ht="18" customHeight="1">
      <c r="A195" s="102" t="s">
        <v>61</v>
      </c>
      <c r="B195" s="103"/>
      <c r="C195" s="103"/>
      <c r="D195" s="103"/>
      <c r="E195" s="103"/>
      <c r="F195" s="103"/>
      <c r="G195" s="103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30"/>
      <c r="AF195" s="28"/>
      <c r="AG195" s="29" t="s">
        <v>208</v>
      </c>
      <c r="AH195" s="29"/>
      <c r="AI195" s="29"/>
      <c r="AJ195" s="29"/>
      <c r="AK195" s="29"/>
      <c r="AL195" s="29"/>
      <c r="AM195" s="29"/>
      <c r="AN195" s="29"/>
      <c r="AO195" s="29"/>
      <c r="AP195" s="29"/>
      <c r="AQ195" s="30"/>
    </row>
    <row r="196" spans="1:43" ht="18" customHeight="1">
      <c r="A196" s="104"/>
      <c r="B196" s="105" t="s">
        <v>20</v>
      </c>
      <c r="C196" s="12" t="s">
        <v>212</v>
      </c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103"/>
      <c r="R196" s="103"/>
      <c r="S196" s="103"/>
      <c r="T196" s="106"/>
      <c r="U196" s="106"/>
      <c r="V196" s="106"/>
      <c r="W196" s="106"/>
      <c r="X196" s="106"/>
      <c r="Y196" s="106"/>
      <c r="Z196" s="106"/>
      <c r="AA196" s="106"/>
      <c r="AB196" s="103"/>
      <c r="AC196" s="103"/>
      <c r="AD196" s="29"/>
      <c r="AE196" s="30"/>
      <c r="AF196" s="107"/>
      <c r="AG196" s="103"/>
      <c r="AH196" s="106"/>
      <c r="AI196" s="106"/>
      <c r="AJ196" s="29"/>
      <c r="AK196" s="29"/>
      <c r="AL196" s="29"/>
      <c r="AM196" s="29"/>
      <c r="AN196" s="29"/>
      <c r="AO196" s="15"/>
      <c r="AP196" s="15"/>
      <c r="AQ196" s="16"/>
    </row>
    <row r="197" spans="1:43" ht="18" customHeight="1">
      <c r="A197" s="104"/>
      <c r="B197" s="5"/>
      <c r="C197" s="12" t="s">
        <v>213</v>
      </c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09"/>
      <c r="R197" s="109"/>
      <c r="S197" s="109"/>
      <c r="T197" s="110"/>
      <c r="U197" s="111"/>
      <c r="V197" s="110"/>
      <c r="W197" s="110"/>
      <c r="X197" s="110"/>
      <c r="Y197" s="111"/>
      <c r="Z197" s="110"/>
      <c r="AA197" s="110"/>
      <c r="AB197" s="29"/>
      <c r="AC197" s="29"/>
      <c r="AD197" s="29"/>
      <c r="AE197" s="30"/>
      <c r="AF197" s="28"/>
      <c r="AG197" s="111" t="s">
        <v>30</v>
      </c>
      <c r="AH197" s="109"/>
      <c r="AI197" s="109"/>
      <c r="AJ197" s="110"/>
      <c r="AK197" s="112"/>
      <c r="AL197" s="29"/>
      <c r="AM197" s="29"/>
      <c r="AN197" s="112"/>
      <c r="AO197" s="112"/>
      <c r="AP197" s="112"/>
      <c r="AQ197" s="30"/>
    </row>
    <row r="198" spans="1:43" ht="18" customHeight="1">
      <c r="A198" s="104"/>
      <c r="B198" s="105" t="s">
        <v>21</v>
      </c>
      <c r="C198" s="108" t="s">
        <v>216</v>
      </c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  <c r="Q198" s="103"/>
      <c r="R198" s="103"/>
      <c r="S198" s="103"/>
      <c r="T198" s="106"/>
      <c r="U198" s="106"/>
      <c r="V198" s="106"/>
      <c r="W198" s="106"/>
      <c r="X198" s="106"/>
      <c r="Y198" s="106"/>
      <c r="Z198" s="106"/>
      <c r="AA198" s="106"/>
      <c r="AB198" s="29"/>
      <c r="AC198" s="29"/>
      <c r="AD198" s="29"/>
      <c r="AE198" s="30"/>
      <c r="AF198" s="28"/>
      <c r="AG198" s="110" t="s">
        <v>31</v>
      </c>
      <c r="AH198" s="110" t="s">
        <v>32</v>
      </c>
      <c r="AI198" s="103"/>
      <c r="AJ198" s="106"/>
      <c r="AK198" s="29"/>
      <c r="AL198" s="29"/>
      <c r="AM198" s="29"/>
      <c r="AN198" s="29"/>
      <c r="AO198" s="29"/>
      <c r="AP198" s="29"/>
      <c r="AQ198" s="115"/>
    </row>
    <row r="199" spans="1:43" ht="18" customHeight="1">
      <c r="A199" s="104"/>
      <c r="B199" s="113" t="s">
        <v>22</v>
      </c>
      <c r="C199" s="4" t="s">
        <v>217</v>
      </c>
      <c r="D199" s="114"/>
      <c r="E199" s="114"/>
      <c r="F199" s="114"/>
      <c r="G199" s="44"/>
      <c r="H199" s="117"/>
      <c r="I199" s="117"/>
      <c r="J199" s="117"/>
      <c r="K199" s="117"/>
      <c r="L199" s="117"/>
      <c r="M199" s="117"/>
      <c r="N199" s="117"/>
      <c r="O199" s="117"/>
      <c r="P199" s="117"/>
      <c r="Q199" s="118"/>
      <c r="R199" s="118"/>
      <c r="S199" s="118"/>
      <c r="T199" s="118"/>
      <c r="U199" s="118"/>
      <c r="V199" s="118"/>
      <c r="W199" s="118"/>
      <c r="X199" s="118"/>
      <c r="Y199" s="118"/>
      <c r="Z199" s="118"/>
      <c r="AA199" s="118"/>
      <c r="AB199" s="29"/>
      <c r="AC199" s="29"/>
      <c r="AD199" s="29"/>
      <c r="AE199" s="30"/>
      <c r="AF199" s="28"/>
      <c r="AG199" s="109" t="s">
        <v>33</v>
      </c>
      <c r="AH199" s="109" t="s">
        <v>34</v>
      </c>
      <c r="AI199" s="118"/>
      <c r="AJ199" s="118"/>
      <c r="AK199" s="29"/>
      <c r="AL199" s="29"/>
      <c r="AM199" s="29"/>
      <c r="AN199" s="29"/>
      <c r="AO199" s="29"/>
      <c r="AP199" s="29"/>
      <c r="AQ199" s="30"/>
    </row>
    <row r="200" spans="1:43" ht="18" customHeight="1">
      <c r="A200" s="104"/>
      <c r="B200" s="116" t="s">
        <v>23</v>
      </c>
      <c r="C200" s="44" t="s">
        <v>214</v>
      </c>
      <c r="D200" s="44"/>
      <c r="E200" s="44"/>
      <c r="F200" s="44"/>
      <c r="G200" s="44"/>
      <c r="H200" s="44"/>
      <c r="I200" s="44"/>
      <c r="J200" s="44"/>
      <c r="K200" s="119"/>
      <c r="L200" s="44"/>
      <c r="M200" s="44"/>
      <c r="N200" s="44"/>
      <c r="O200" s="44"/>
      <c r="P200" s="44"/>
      <c r="Q200" s="120"/>
      <c r="R200" s="120"/>
      <c r="S200" s="120"/>
      <c r="T200" s="120"/>
      <c r="U200" s="103"/>
      <c r="V200" s="103"/>
      <c r="W200" s="103"/>
      <c r="X200" s="120"/>
      <c r="Y200" s="103"/>
      <c r="Z200" s="103"/>
      <c r="AA200" s="103"/>
      <c r="AB200" s="29"/>
      <c r="AC200" s="29"/>
      <c r="AD200" s="29"/>
      <c r="AE200" s="30"/>
      <c r="AF200" s="28"/>
      <c r="AG200" s="110" t="s">
        <v>16</v>
      </c>
      <c r="AH200" s="121" t="s">
        <v>35</v>
      </c>
      <c r="AI200" s="103"/>
      <c r="AJ200" s="103"/>
      <c r="AK200" s="29"/>
      <c r="AL200" s="29"/>
      <c r="AM200" s="29"/>
      <c r="AN200" s="29"/>
      <c r="AO200" s="29"/>
      <c r="AP200" s="29"/>
      <c r="AQ200" s="30"/>
    </row>
    <row r="201" spans="1:43" ht="18" customHeight="1">
      <c r="A201" s="104"/>
      <c r="B201" s="116" t="s">
        <v>24</v>
      </c>
      <c r="C201" s="4" t="s">
        <v>198</v>
      </c>
      <c r="D201" s="44"/>
      <c r="E201" s="44"/>
      <c r="F201" s="44"/>
      <c r="G201" s="44"/>
      <c r="H201" s="20"/>
      <c r="I201" s="20"/>
      <c r="J201" s="20"/>
      <c r="K201" s="20"/>
      <c r="L201" s="20"/>
      <c r="M201" s="20"/>
      <c r="N201" s="20"/>
      <c r="O201" s="20"/>
      <c r="P201" s="20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29"/>
      <c r="AC201" s="29"/>
      <c r="AD201" s="29"/>
      <c r="AE201" s="30"/>
      <c r="AF201" s="28"/>
      <c r="AG201" s="110" t="s">
        <v>36</v>
      </c>
      <c r="AH201" s="110" t="s">
        <v>37</v>
      </c>
      <c r="AI201" s="103"/>
      <c r="AJ201" s="103"/>
      <c r="AK201" s="29"/>
      <c r="AL201" s="29"/>
      <c r="AM201" s="29"/>
      <c r="AN201" s="29"/>
      <c r="AO201" s="29"/>
      <c r="AP201" s="29"/>
      <c r="AQ201" s="30"/>
    </row>
    <row r="202" spans="1:43" ht="18" customHeight="1">
      <c r="A202" s="104"/>
      <c r="B202" s="105" t="s">
        <v>46</v>
      </c>
      <c r="C202" s="44" t="s">
        <v>215</v>
      </c>
      <c r="D202" s="44"/>
      <c r="E202" s="44"/>
      <c r="F202" s="44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103"/>
      <c r="R202" s="103"/>
      <c r="S202" s="103"/>
      <c r="T202" s="106"/>
      <c r="U202" s="106"/>
      <c r="V202" s="106"/>
      <c r="W202" s="106"/>
      <c r="X202" s="106"/>
      <c r="Y202" s="106"/>
      <c r="Z202" s="106"/>
      <c r="AA202" s="106"/>
      <c r="AB202" s="29"/>
      <c r="AC202" s="29"/>
      <c r="AD202" s="29"/>
      <c r="AE202" s="30"/>
      <c r="AF202" s="28"/>
      <c r="AG202" s="110" t="s">
        <v>38</v>
      </c>
      <c r="AH202" s="110" t="s">
        <v>39</v>
      </c>
      <c r="AI202" s="103"/>
      <c r="AJ202" s="106"/>
      <c r="AK202" s="29"/>
      <c r="AL202" s="29"/>
      <c r="AM202" s="29"/>
      <c r="AN202" s="29"/>
      <c r="AO202" s="29"/>
      <c r="AP202" s="29"/>
      <c r="AQ202" s="30"/>
    </row>
    <row r="203" spans="1:43" ht="18" customHeight="1">
      <c r="A203" s="104"/>
      <c r="B203" s="44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44"/>
      <c r="N203" s="44"/>
      <c r="O203" s="44"/>
      <c r="P203" s="44"/>
      <c r="Q203" s="120"/>
      <c r="R203" s="120"/>
      <c r="S203" s="120"/>
      <c r="T203" s="106"/>
      <c r="U203" s="106"/>
      <c r="V203" s="106"/>
      <c r="W203" s="106"/>
      <c r="X203" s="106"/>
      <c r="Y203" s="106"/>
      <c r="Z203" s="106"/>
      <c r="AA203" s="106"/>
      <c r="AB203" s="29"/>
      <c r="AC203" s="29"/>
      <c r="AD203" s="29"/>
      <c r="AE203" s="30"/>
      <c r="AF203" s="28"/>
      <c r="AG203" s="109" t="s">
        <v>40</v>
      </c>
      <c r="AH203" s="109" t="s">
        <v>41</v>
      </c>
      <c r="AI203" s="103"/>
      <c r="AJ203" s="106"/>
      <c r="AK203" s="29"/>
      <c r="AL203" s="29"/>
      <c r="AM203" s="29"/>
      <c r="AN203" s="29"/>
      <c r="AO203" s="29"/>
      <c r="AP203" s="29"/>
      <c r="AQ203" s="30"/>
    </row>
    <row r="204" spans="1:43" ht="18" customHeight="1">
      <c r="A204" s="104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103"/>
      <c r="R204" s="103"/>
      <c r="S204" s="103"/>
      <c r="T204" s="106"/>
      <c r="U204" s="106"/>
      <c r="V204" s="106"/>
      <c r="W204" s="106"/>
      <c r="X204" s="106"/>
      <c r="Y204" s="106"/>
      <c r="Z204" s="106"/>
      <c r="AA204" s="106"/>
      <c r="AB204" s="29"/>
      <c r="AC204" s="29"/>
      <c r="AD204" s="29"/>
      <c r="AE204" s="30"/>
      <c r="AF204" s="28"/>
      <c r="AG204" s="123"/>
      <c r="AH204" s="109" t="s">
        <v>65</v>
      </c>
      <c r="AJ204" s="106"/>
      <c r="AK204" s="29"/>
      <c r="AL204" s="29"/>
      <c r="AM204" s="29"/>
      <c r="AN204" s="29"/>
      <c r="AO204" s="29"/>
      <c r="AP204" s="29"/>
      <c r="AQ204" s="30"/>
    </row>
    <row r="205" spans="1:43" ht="18" customHeight="1" thickBot="1">
      <c r="A205" s="124"/>
      <c r="B205" s="125"/>
      <c r="C205" s="125"/>
      <c r="D205" s="125"/>
      <c r="E205" s="126"/>
      <c r="F205" s="126"/>
      <c r="G205" s="126"/>
      <c r="H205" s="126"/>
      <c r="I205" s="126"/>
      <c r="J205" s="126"/>
      <c r="K205" s="125"/>
      <c r="L205" s="125"/>
      <c r="M205" s="125"/>
      <c r="N205" s="125"/>
      <c r="O205" s="125"/>
      <c r="P205" s="125"/>
      <c r="Q205" s="125"/>
      <c r="R205" s="125"/>
      <c r="S205" s="125"/>
      <c r="T205" s="127"/>
      <c r="U205" s="128"/>
      <c r="V205" s="128"/>
      <c r="W205" s="128"/>
      <c r="X205" s="127"/>
      <c r="Y205" s="128"/>
      <c r="Z205" s="128"/>
      <c r="AA205" s="128"/>
      <c r="AB205" s="128"/>
      <c r="AC205" s="128"/>
      <c r="AD205" s="128"/>
      <c r="AE205" s="129"/>
      <c r="AF205" s="311" t="s">
        <v>57</v>
      </c>
      <c r="AG205" s="312"/>
      <c r="AH205" s="312"/>
      <c r="AI205" s="312"/>
      <c r="AJ205" s="312"/>
      <c r="AK205" s="312"/>
      <c r="AL205" s="312"/>
      <c r="AM205" s="312"/>
      <c r="AN205" s="312"/>
      <c r="AO205" s="312"/>
      <c r="AP205" s="312"/>
      <c r="AQ205" s="313"/>
    </row>
    <row r="206" spans="1:43" ht="18" customHeight="1">
      <c r="A206" s="386"/>
      <c r="B206" s="387"/>
      <c r="C206" s="388"/>
      <c r="D206" s="389" t="s">
        <v>210</v>
      </c>
      <c r="E206" s="390"/>
      <c r="F206" s="390"/>
      <c r="G206" s="390"/>
      <c r="H206" s="390"/>
      <c r="I206" s="390"/>
      <c r="J206" s="390"/>
      <c r="K206" s="390"/>
      <c r="L206" s="390"/>
      <c r="M206" s="390"/>
      <c r="N206" s="390"/>
      <c r="O206" s="390"/>
      <c r="P206" s="390"/>
      <c r="Q206" s="390"/>
      <c r="R206" s="390"/>
      <c r="S206" s="390"/>
      <c r="T206" s="390"/>
      <c r="U206" s="390"/>
      <c r="V206" s="390"/>
      <c r="W206" s="390"/>
      <c r="X206" s="390"/>
      <c r="Y206" s="390"/>
      <c r="Z206" s="390"/>
      <c r="AA206" s="390"/>
      <c r="AB206" s="390"/>
      <c r="AC206" s="390"/>
      <c r="AD206" s="390"/>
      <c r="AE206" s="391"/>
      <c r="AF206" s="394" t="s">
        <v>0</v>
      </c>
      <c r="AG206" s="335"/>
      <c r="AH206" s="335"/>
      <c r="AI206" s="335"/>
      <c r="AJ206" s="335"/>
      <c r="AK206" s="335"/>
      <c r="AL206" s="335"/>
      <c r="AM206" s="335"/>
      <c r="AN206" s="335"/>
      <c r="AO206" s="335"/>
      <c r="AP206" s="335"/>
      <c r="AQ206" s="395"/>
    </row>
    <row r="207" spans="1:43" ht="18" customHeight="1">
      <c r="A207" s="396" t="s">
        <v>209</v>
      </c>
      <c r="B207" s="397"/>
      <c r="C207" s="398"/>
      <c r="D207" s="392"/>
      <c r="E207" s="393"/>
      <c r="F207" s="393"/>
      <c r="G207" s="393"/>
      <c r="H207" s="393"/>
      <c r="I207" s="393"/>
      <c r="J207" s="393"/>
      <c r="K207" s="393"/>
      <c r="L207" s="393"/>
      <c r="M207" s="393"/>
      <c r="N207" s="393"/>
      <c r="O207" s="393"/>
      <c r="P207" s="393"/>
      <c r="Q207" s="393"/>
      <c r="R207" s="393"/>
      <c r="S207" s="393"/>
      <c r="T207" s="393"/>
      <c r="U207" s="393"/>
      <c r="V207" s="393"/>
      <c r="W207" s="393"/>
      <c r="X207" s="393"/>
      <c r="Y207" s="393"/>
      <c r="Z207" s="393"/>
      <c r="AA207" s="393"/>
      <c r="AB207" s="393"/>
      <c r="AC207" s="393"/>
      <c r="AD207" s="393"/>
      <c r="AE207" s="393"/>
      <c r="AF207" s="14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6"/>
    </row>
    <row r="208" spans="1:43" ht="18" customHeight="1">
      <c r="A208" s="229"/>
      <c r="B208" s="230"/>
      <c r="C208" s="231"/>
      <c r="D208" s="17" t="s">
        <v>74</v>
      </c>
      <c r="E208" s="18"/>
      <c r="F208" s="18"/>
      <c r="G208" s="18"/>
      <c r="H208" s="18"/>
      <c r="I208" s="19" t="s">
        <v>182</v>
      </c>
      <c r="J208" s="20"/>
      <c r="K208" s="18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7"/>
      <c r="W208" s="17"/>
      <c r="X208" s="19"/>
      <c r="Y208" s="19"/>
      <c r="Z208" s="17"/>
      <c r="AA208" s="17"/>
      <c r="AB208" s="20"/>
      <c r="AC208" s="17"/>
      <c r="AD208" s="17"/>
      <c r="AE208" s="17"/>
      <c r="AF208" s="28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30"/>
    </row>
    <row r="209" spans="1:43" ht="18" customHeight="1">
      <c r="A209" s="272" t="s">
        <v>67</v>
      </c>
      <c r="B209" s="273"/>
      <c r="C209" s="274"/>
      <c r="D209" s="17" t="s">
        <v>73</v>
      </c>
      <c r="E209" s="18"/>
      <c r="F209" s="18"/>
      <c r="G209" s="17"/>
      <c r="H209" s="17"/>
      <c r="I209" s="19" t="s">
        <v>154</v>
      </c>
      <c r="J209" s="20"/>
      <c r="K209" s="19"/>
      <c r="L209" s="19"/>
      <c r="M209" s="15"/>
      <c r="N209" s="18"/>
      <c r="O209" s="19"/>
      <c r="P209" s="19"/>
      <c r="Q209" s="19"/>
      <c r="R209" s="19"/>
      <c r="S209" s="19"/>
      <c r="T209" s="19"/>
      <c r="U209" s="19"/>
      <c r="V209" s="17"/>
      <c r="W209" s="17"/>
      <c r="X209" s="19"/>
      <c r="Y209" s="19"/>
      <c r="Z209" s="17"/>
      <c r="AA209" s="17"/>
      <c r="AB209" s="20"/>
      <c r="AC209" s="24"/>
      <c r="AD209" s="24"/>
      <c r="AE209" s="24"/>
      <c r="AF209" s="298" t="s">
        <v>2</v>
      </c>
      <c r="AG209" s="299"/>
      <c r="AH209" s="299"/>
      <c r="AI209" s="299"/>
      <c r="AJ209" s="299"/>
      <c r="AK209" s="299"/>
      <c r="AL209" s="299"/>
      <c r="AM209" s="299"/>
      <c r="AN209" s="299"/>
      <c r="AO209" s="299"/>
      <c r="AP209" s="299"/>
      <c r="AQ209" s="300"/>
    </row>
    <row r="210" spans="1:43" ht="18" customHeight="1">
      <c r="A210" s="269" t="s">
        <v>62</v>
      </c>
      <c r="B210" s="270"/>
      <c r="C210" s="271"/>
      <c r="D210" s="17" t="s">
        <v>1</v>
      </c>
      <c r="E210" s="17"/>
      <c r="F210" s="17"/>
      <c r="G210" s="17"/>
      <c r="H210" s="17"/>
      <c r="I210" s="19" t="s">
        <v>78</v>
      </c>
      <c r="J210" s="20"/>
      <c r="K210" s="19"/>
      <c r="L210" s="19"/>
      <c r="M210" s="19"/>
      <c r="N210" s="18"/>
      <c r="O210" s="19"/>
      <c r="P210" s="19"/>
      <c r="Q210" s="19"/>
      <c r="R210" s="19"/>
      <c r="S210" s="19"/>
      <c r="T210" s="19"/>
      <c r="U210" s="19"/>
      <c r="V210" s="17"/>
      <c r="W210" s="17"/>
      <c r="X210" s="19"/>
      <c r="Y210" s="19"/>
      <c r="Z210" s="17"/>
      <c r="AA210" s="17"/>
      <c r="AB210" s="20"/>
      <c r="AC210" s="24"/>
      <c r="AD210" s="24"/>
      <c r="AE210" s="24"/>
      <c r="AF210" s="298" t="s">
        <v>4</v>
      </c>
      <c r="AG210" s="299"/>
      <c r="AH210" s="299"/>
      <c r="AI210" s="299"/>
      <c r="AJ210" s="299"/>
      <c r="AK210" s="299"/>
      <c r="AL210" s="299"/>
      <c r="AM210" s="299"/>
      <c r="AN210" s="299"/>
      <c r="AO210" s="299"/>
      <c r="AP210" s="299"/>
      <c r="AQ210" s="300"/>
    </row>
    <row r="211" spans="1:43" ht="18" customHeight="1">
      <c r="A211" s="272" t="s">
        <v>63</v>
      </c>
      <c r="B211" s="273"/>
      <c r="C211" s="274"/>
      <c r="D211" s="27" t="s">
        <v>3</v>
      </c>
      <c r="E211" s="17"/>
      <c r="F211" s="17"/>
      <c r="G211" s="17"/>
      <c r="H211" s="17"/>
      <c r="I211" s="19" t="s">
        <v>150</v>
      </c>
      <c r="J211" s="20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7"/>
      <c r="W211" s="17"/>
      <c r="X211" s="19"/>
      <c r="Y211" s="19"/>
      <c r="Z211" s="17"/>
      <c r="AA211" s="17"/>
      <c r="AB211" s="20"/>
      <c r="AC211" s="17"/>
      <c r="AD211" s="17"/>
      <c r="AE211" s="17"/>
      <c r="AF211" s="25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6"/>
    </row>
    <row r="212" spans="1:43" ht="18" customHeight="1" thickBot="1">
      <c r="A212" s="380"/>
      <c r="B212" s="381"/>
      <c r="C212" s="382"/>
      <c r="D212" s="32"/>
      <c r="E212" s="33"/>
      <c r="F212" s="33"/>
      <c r="G212" s="33"/>
      <c r="H212" s="33"/>
      <c r="I212" s="33"/>
      <c r="J212" s="33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5"/>
      <c r="W212" s="35"/>
      <c r="X212" s="34"/>
      <c r="Y212" s="34"/>
      <c r="Z212" s="35"/>
      <c r="AA212" s="35"/>
      <c r="AB212" s="33"/>
      <c r="AC212" s="31"/>
      <c r="AD212" s="31"/>
      <c r="AE212" s="31"/>
      <c r="AF212" s="383" t="s">
        <v>186</v>
      </c>
      <c r="AG212" s="384"/>
      <c r="AH212" s="384"/>
      <c r="AI212" s="384"/>
      <c r="AJ212" s="384"/>
      <c r="AK212" s="384"/>
      <c r="AL212" s="384"/>
      <c r="AM212" s="384"/>
      <c r="AN212" s="384"/>
      <c r="AO212" s="384"/>
      <c r="AP212" s="384"/>
      <c r="AQ212" s="385"/>
    </row>
    <row r="213" spans="1:43" ht="18" customHeight="1" thickBot="1">
      <c r="A213" s="158"/>
      <c r="B213" s="40"/>
      <c r="C213" s="40"/>
      <c r="D213" s="159"/>
      <c r="E213" s="29"/>
      <c r="F213" s="29"/>
      <c r="G213" s="29"/>
      <c r="H213" s="29"/>
      <c r="I213" s="29"/>
      <c r="J213" s="29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60"/>
      <c r="V213" s="112"/>
      <c r="W213" s="112"/>
      <c r="X213" s="160"/>
      <c r="Y213" s="160"/>
      <c r="Z213" s="112"/>
      <c r="AA213" s="112"/>
      <c r="AB213" s="109"/>
      <c r="AC213" s="109"/>
      <c r="AD213" s="109"/>
      <c r="AE213" s="109"/>
      <c r="AF213" s="109"/>
      <c r="AG213" s="109"/>
      <c r="AH213" s="109"/>
      <c r="AI213" s="109"/>
      <c r="AJ213" s="109"/>
      <c r="AK213" s="109"/>
      <c r="AL213" s="109"/>
      <c r="AM213" s="109"/>
      <c r="AN213" s="109"/>
      <c r="AO213" s="109"/>
      <c r="AP213" s="29"/>
      <c r="AQ213" s="30"/>
    </row>
    <row r="214" spans="1:43" ht="18" customHeight="1">
      <c r="A214" s="278" t="s">
        <v>43</v>
      </c>
      <c r="B214" s="369" t="s">
        <v>6</v>
      </c>
      <c r="C214" s="370"/>
      <c r="D214" s="375" t="s">
        <v>7</v>
      </c>
      <c r="E214" s="370"/>
      <c r="F214" s="376"/>
      <c r="G214" s="379" t="s">
        <v>8</v>
      </c>
      <c r="H214" s="305"/>
      <c r="I214" s="305"/>
      <c r="J214" s="305"/>
      <c r="K214" s="305"/>
      <c r="L214" s="304" t="s">
        <v>9</v>
      </c>
      <c r="M214" s="305"/>
      <c r="N214" s="305"/>
      <c r="O214" s="305"/>
      <c r="P214" s="305"/>
      <c r="Q214" s="305"/>
      <c r="R214" s="305"/>
      <c r="S214" s="305"/>
      <c r="T214" s="305"/>
      <c r="U214" s="305"/>
      <c r="V214" s="305"/>
      <c r="W214" s="305"/>
      <c r="X214" s="370"/>
      <c r="Y214" s="370"/>
      <c r="Z214" s="370"/>
      <c r="AA214" s="370"/>
      <c r="AB214" s="370"/>
      <c r="AC214" s="370"/>
      <c r="AD214" s="370"/>
      <c r="AE214" s="370"/>
      <c r="AF214" s="370"/>
      <c r="AG214" s="370"/>
      <c r="AH214" s="370"/>
      <c r="AI214" s="370"/>
      <c r="AJ214" s="370"/>
      <c r="AK214" s="370"/>
      <c r="AL214" s="370"/>
      <c r="AM214" s="370"/>
      <c r="AN214" s="305"/>
      <c r="AO214" s="305"/>
      <c r="AP214" s="305"/>
      <c r="AQ214" s="306"/>
    </row>
    <row r="215" spans="1:43" ht="18" customHeight="1">
      <c r="A215" s="279"/>
      <c r="B215" s="371"/>
      <c r="C215" s="372"/>
      <c r="D215" s="377"/>
      <c r="E215" s="372"/>
      <c r="F215" s="378"/>
      <c r="G215" s="307" t="s">
        <v>10</v>
      </c>
      <c r="H215" s="343" t="s">
        <v>11</v>
      </c>
      <c r="I215" s="343"/>
      <c r="J215" s="343"/>
      <c r="K215" s="345"/>
      <c r="L215" s="295" t="s">
        <v>187</v>
      </c>
      <c r="M215" s="296"/>
      <c r="N215" s="296"/>
      <c r="O215" s="297"/>
      <c r="P215" s="295" t="s">
        <v>188</v>
      </c>
      <c r="Q215" s="296"/>
      <c r="R215" s="296"/>
      <c r="S215" s="297"/>
      <c r="T215" s="295" t="s">
        <v>189</v>
      </c>
      <c r="U215" s="296"/>
      <c r="V215" s="296"/>
      <c r="W215" s="297"/>
      <c r="X215" s="284" t="s">
        <v>190</v>
      </c>
      <c r="Y215" s="285"/>
      <c r="Z215" s="285"/>
      <c r="AA215" s="286"/>
      <c r="AB215" s="284" t="s">
        <v>191</v>
      </c>
      <c r="AC215" s="285"/>
      <c r="AD215" s="285"/>
      <c r="AE215" s="286"/>
      <c r="AF215" s="284" t="s">
        <v>192</v>
      </c>
      <c r="AG215" s="285"/>
      <c r="AH215" s="285"/>
      <c r="AI215" s="286"/>
      <c r="AJ215" s="284" t="s">
        <v>193</v>
      </c>
      <c r="AK215" s="285"/>
      <c r="AL215" s="285"/>
      <c r="AM215" s="286"/>
      <c r="AN215" s="295" t="s">
        <v>194</v>
      </c>
      <c r="AO215" s="296"/>
      <c r="AP215" s="296"/>
      <c r="AQ215" s="297"/>
    </row>
    <row r="216" spans="1:43" ht="18" customHeight="1">
      <c r="A216" s="279"/>
      <c r="B216" s="371"/>
      <c r="C216" s="372"/>
      <c r="D216" s="328" t="s">
        <v>12</v>
      </c>
      <c r="E216" s="365" t="s">
        <v>13</v>
      </c>
      <c r="F216" s="288" t="s">
        <v>66</v>
      </c>
      <c r="G216" s="368"/>
      <c r="H216" s="343" t="s">
        <v>14</v>
      </c>
      <c r="I216" s="343" t="s">
        <v>15</v>
      </c>
      <c r="J216" s="343" t="s">
        <v>16</v>
      </c>
      <c r="K216" s="345" t="s">
        <v>58</v>
      </c>
      <c r="L216" s="284" t="s">
        <v>180</v>
      </c>
      <c r="M216" s="285"/>
      <c r="N216" s="285"/>
      <c r="O216" s="285"/>
      <c r="P216" s="285"/>
      <c r="Q216" s="285"/>
      <c r="R216" s="285"/>
      <c r="S216" s="285"/>
      <c r="T216" s="285"/>
      <c r="U216" s="285"/>
      <c r="V216" s="285"/>
      <c r="W216" s="285"/>
      <c r="X216" s="285"/>
      <c r="Y216" s="285"/>
      <c r="Z216" s="285"/>
      <c r="AA216" s="285"/>
      <c r="AB216" s="285"/>
      <c r="AC216" s="285"/>
      <c r="AD216" s="285"/>
      <c r="AE216" s="285"/>
      <c r="AF216" s="285"/>
      <c r="AG216" s="285"/>
      <c r="AH216" s="285"/>
      <c r="AI216" s="285"/>
      <c r="AJ216" s="285"/>
      <c r="AK216" s="285"/>
      <c r="AL216" s="285"/>
      <c r="AM216" s="285"/>
      <c r="AN216" s="285"/>
      <c r="AO216" s="285"/>
      <c r="AP216" s="285"/>
      <c r="AQ216" s="286"/>
    </row>
    <row r="217" spans="1:43" ht="18" customHeight="1">
      <c r="A217" s="279"/>
      <c r="B217" s="371"/>
      <c r="C217" s="372"/>
      <c r="D217" s="328"/>
      <c r="E217" s="366"/>
      <c r="F217" s="331"/>
      <c r="G217" s="368"/>
      <c r="H217" s="343"/>
      <c r="I217" s="343"/>
      <c r="J217" s="343"/>
      <c r="K217" s="345"/>
      <c r="L217" s="307" t="s">
        <v>14</v>
      </c>
      <c r="M217" s="309" t="s">
        <v>15</v>
      </c>
      <c r="N217" s="293" t="s">
        <v>17</v>
      </c>
      <c r="O217" s="288" t="s">
        <v>64</v>
      </c>
      <c r="P217" s="307" t="s">
        <v>14</v>
      </c>
      <c r="Q217" s="309" t="s">
        <v>15</v>
      </c>
      <c r="R217" s="293" t="s">
        <v>17</v>
      </c>
      <c r="S217" s="288" t="s">
        <v>64</v>
      </c>
      <c r="T217" s="307" t="s">
        <v>14</v>
      </c>
      <c r="U217" s="309" t="s">
        <v>15</v>
      </c>
      <c r="V217" s="293" t="s">
        <v>17</v>
      </c>
      <c r="W217" s="288" t="s">
        <v>64</v>
      </c>
      <c r="X217" s="307" t="s">
        <v>14</v>
      </c>
      <c r="Y217" s="309" t="s">
        <v>15</v>
      </c>
      <c r="Z217" s="293" t="s">
        <v>17</v>
      </c>
      <c r="AA217" s="288" t="s">
        <v>64</v>
      </c>
      <c r="AB217" s="307" t="s">
        <v>14</v>
      </c>
      <c r="AC217" s="309" t="s">
        <v>15</v>
      </c>
      <c r="AD217" s="293" t="s">
        <v>17</v>
      </c>
      <c r="AE217" s="288" t="s">
        <v>64</v>
      </c>
      <c r="AF217" s="307" t="s">
        <v>14</v>
      </c>
      <c r="AG217" s="309" t="s">
        <v>15</v>
      </c>
      <c r="AH217" s="293" t="s">
        <v>17</v>
      </c>
      <c r="AI217" s="288" t="s">
        <v>64</v>
      </c>
      <c r="AJ217" s="307" t="s">
        <v>14</v>
      </c>
      <c r="AK217" s="309" t="s">
        <v>15</v>
      </c>
      <c r="AL217" s="293" t="s">
        <v>17</v>
      </c>
      <c r="AM217" s="288" t="s">
        <v>64</v>
      </c>
      <c r="AN217" s="307" t="s">
        <v>14</v>
      </c>
      <c r="AO217" s="309" t="s">
        <v>15</v>
      </c>
      <c r="AP217" s="293" t="s">
        <v>17</v>
      </c>
      <c r="AQ217" s="288" t="s">
        <v>64</v>
      </c>
    </row>
    <row r="218" spans="1:43" ht="18" customHeight="1" thickBot="1">
      <c r="A218" s="280"/>
      <c r="B218" s="373"/>
      <c r="C218" s="374"/>
      <c r="D218" s="329"/>
      <c r="E218" s="367"/>
      <c r="F218" s="289"/>
      <c r="G218" s="308"/>
      <c r="H218" s="344"/>
      <c r="I218" s="344"/>
      <c r="J218" s="344"/>
      <c r="K218" s="346"/>
      <c r="L218" s="308"/>
      <c r="M218" s="310"/>
      <c r="N218" s="294"/>
      <c r="O218" s="289"/>
      <c r="P218" s="308"/>
      <c r="Q218" s="310"/>
      <c r="R218" s="294"/>
      <c r="S218" s="289"/>
      <c r="T218" s="308"/>
      <c r="U218" s="310"/>
      <c r="V218" s="294"/>
      <c r="W218" s="289"/>
      <c r="X218" s="308"/>
      <c r="Y218" s="310"/>
      <c r="Z218" s="294"/>
      <c r="AA218" s="289"/>
      <c r="AB218" s="308"/>
      <c r="AC218" s="310"/>
      <c r="AD218" s="294"/>
      <c r="AE218" s="289"/>
      <c r="AF218" s="308"/>
      <c r="AG218" s="310"/>
      <c r="AH218" s="294"/>
      <c r="AI218" s="289"/>
      <c r="AJ218" s="308"/>
      <c r="AK218" s="310"/>
      <c r="AL218" s="294"/>
      <c r="AM218" s="289"/>
      <c r="AN218" s="308"/>
      <c r="AO218" s="310"/>
      <c r="AP218" s="294"/>
      <c r="AQ218" s="289"/>
    </row>
    <row r="219" spans="1:43" ht="18" customHeight="1" thickBot="1">
      <c r="A219" s="41" t="s">
        <v>125</v>
      </c>
      <c r="B219" s="362" t="s">
        <v>59</v>
      </c>
      <c r="C219" s="362"/>
      <c r="D219" s="363"/>
      <c r="E219" s="363"/>
      <c r="F219" s="176"/>
      <c r="G219" s="176"/>
      <c r="H219" s="363"/>
      <c r="I219" s="363"/>
      <c r="J219" s="363"/>
      <c r="K219" s="363"/>
      <c r="L219" s="363"/>
      <c r="M219" s="363"/>
      <c r="N219" s="363"/>
      <c r="O219" s="363"/>
      <c r="P219" s="363"/>
      <c r="Q219" s="363"/>
      <c r="R219" s="363"/>
      <c r="S219" s="363"/>
      <c r="T219" s="363"/>
      <c r="U219" s="363"/>
      <c r="V219" s="363"/>
      <c r="W219" s="363"/>
      <c r="X219" s="363"/>
      <c r="Y219" s="363"/>
      <c r="Z219" s="363"/>
      <c r="AA219" s="363"/>
      <c r="AB219" s="363"/>
      <c r="AC219" s="363"/>
      <c r="AD219" s="363"/>
      <c r="AE219" s="363"/>
      <c r="AF219" s="363"/>
      <c r="AG219" s="363"/>
      <c r="AH219" s="363"/>
      <c r="AI219" s="363"/>
      <c r="AJ219" s="363"/>
      <c r="AK219" s="363"/>
      <c r="AL219" s="363"/>
      <c r="AM219" s="363"/>
      <c r="AN219" s="363"/>
      <c r="AO219" s="363"/>
      <c r="AP219" s="363"/>
      <c r="AQ219" s="364"/>
    </row>
    <row r="220" spans="1:43" ht="18" customHeight="1">
      <c r="A220" s="45" t="s">
        <v>20</v>
      </c>
      <c r="B220" s="163" t="s">
        <v>102</v>
      </c>
      <c r="C220" s="164"/>
      <c r="D220" s="177">
        <v>1</v>
      </c>
      <c r="E220" s="63">
        <v>3</v>
      </c>
      <c r="F220" s="69">
        <v>3</v>
      </c>
      <c r="G220" s="70">
        <f aca="true" t="shared" si="31" ref="G220:G232">SUM(H220:K220)</f>
        <v>35</v>
      </c>
      <c r="H220" s="62">
        <f aca="true" t="shared" si="32" ref="H220:H232">IF(SUM(L220+P220+T220+X220+AB220+AF220+AJ220+AN220)=0,"",SUM(L220+P220+T220+X220+AB220+AF220+AJ220+AN220))</f>
        <v>20</v>
      </c>
      <c r="I220" s="62">
        <f aca="true" t="shared" si="33" ref="I220:I231">IF(SUM(M220+Q220+U220+Y220+AC220+AG220+AK220+AO220)=0,"",SUM(M220+Q220+U220+Y220+AC220+AG220+AK220+AO220))</f>
      </c>
      <c r="J220" s="62">
        <f aca="true" t="shared" si="34" ref="J220:J232">IF(SUM(N220+R220+V220+Z220+AD220+AH220+AL220+AP220)=0,"",SUM(N220+R220+V220+Z220+AD220+AH220+AL220+AP220))</f>
        <v>10</v>
      </c>
      <c r="K220" s="62">
        <f aca="true" t="shared" si="35" ref="K220:K232">IF(SUM(O220+S220+W220+AA220+AE220+AI220+AM220+AQ220)=0,"",SUM(O220+S220+W220+AA220+AE220+AI220+AM220+AQ220))</f>
        <v>5</v>
      </c>
      <c r="L220" s="178"/>
      <c r="M220" s="156"/>
      <c r="N220" s="156"/>
      <c r="O220" s="154"/>
      <c r="P220" s="172"/>
      <c r="Q220" s="156"/>
      <c r="R220" s="156"/>
      <c r="S220" s="154"/>
      <c r="T220" s="172"/>
      <c r="U220" s="156"/>
      <c r="V220" s="156"/>
      <c r="W220" s="154"/>
      <c r="X220" s="172"/>
      <c r="Y220" s="156"/>
      <c r="Z220" s="156"/>
      <c r="AA220" s="154"/>
      <c r="AB220" s="144"/>
      <c r="AC220" s="141"/>
      <c r="AD220" s="141"/>
      <c r="AE220" s="60"/>
      <c r="AF220" s="144"/>
      <c r="AG220" s="141"/>
      <c r="AH220" s="141"/>
      <c r="AI220" s="60"/>
      <c r="AJ220" s="144">
        <v>10</v>
      </c>
      <c r="AK220" s="141"/>
      <c r="AL220" s="141">
        <v>10</v>
      </c>
      <c r="AM220" s="60"/>
      <c r="AN220" s="143">
        <v>10</v>
      </c>
      <c r="AO220" s="141"/>
      <c r="AP220" s="141"/>
      <c r="AQ220" s="60">
        <v>5</v>
      </c>
    </row>
    <row r="221" spans="1:43" ht="18" customHeight="1">
      <c r="A221" s="67" t="s">
        <v>21</v>
      </c>
      <c r="B221" s="59" t="s">
        <v>126</v>
      </c>
      <c r="C221" s="145"/>
      <c r="D221" s="146">
        <v>1</v>
      </c>
      <c r="E221" s="147"/>
      <c r="F221" s="69">
        <f>SumaECTS(L221:AQ221)</f>
        <v>3</v>
      </c>
      <c r="G221" s="70">
        <f t="shared" si="31"/>
        <v>10</v>
      </c>
      <c r="H221" s="62">
        <f t="shared" si="32"/>
        <v>10</v>
      </c>
      <c r="I221" s="62">
        <f t="shared" si="33"/>
      </c>
      <c r="J221" s="62">
        <f t="shared" si="34"/>
      </c>
      <c r="K221" s="62">
        <f t="shared" si="35"/>
      </c>
      <c r="L221" s="140"/>
      <c r="M221" s="141"/>
      <c r="N221" s="141"/>
      <c r="O221" s="60"/>
      <c r="P221" s="144"/>
      <c r="Q221" s="141"/>
      <c r="R221" s="141"/>
      <c r="S221" s="60"/>
      <c r="T221" s="144"/>
      <c r="U221" s="141"/>
      <c r="V221" s="141"/>
      <c r="W221" s="60"/>
      <c r="X221" s="144"/>
      <c r="Y221" s="141"/>
      <c r="Z221" s="141"/>
      <c r="AA221" s="60"/>
      <c r="AB221" s="70"/>
      <c r="AC221" s="141"/>
      <c r="AD221" s="141"/>
      <c r="AE221" s="60"/>
      <c r="AF221" s="143">
        <v>10</v>
      </c>
      <c r="AG221" s="141"/>
      <c r="AH221" s="141"/>
      <c r="AI221" s="60"/>
      <c r="AJ221" s="144"/>
      <c r="AK221" s="141"/>
      <c r="AL221" s="141"/>
      <c r="AM221" s="60"/>
      <c r="AN221" s="144"/>
      <c r="AO221" s="141"/>
      <c r="AP221" s="141"/>
      <c r="AQ221" s="60"/>
    </row>
    <row r="222" spans="1:43" ht="18" customHeight="1">
      <c r="A222" s="45" t="s">
        <v>22</v>
      </c>
      <c r="B222" s="179" t="s">
        <v>110</v>
      </c>
      <c r="C222" s="180"/>
      <c r="D222" s="181"/>
      <c r="E222" s="182">
        <v>2</v>
      </c>
      <c r="F222" s="69">
        <f aca="true" t="shared" si="36" ref="F222:F230">SumaECTS(L222:AQ222)</f>
        <v>2</v>
      </c>
      <c r="G222" s="70">
        <f t="shared" si="31"/>
        <v>15</v>
      </c>
      <c r="H222" s="50">
        <f t="shared" si="32"/>
        <v>10</v>
      </c>
      <c r="I222" s="50">
        <f t="shared" si="33"/>
      </c>
      <c r="J222" s="50">
        <f t="shared" si="34"/>
        <v>5</v>
      </c>
      <c r="K222" s="50">
        <f t="shared" si="35"/>
      </c>
      <c r="L222" s="178"/>
      <c r="M222" s="141"/>
      <c r="N222" s="141"/>
      <c r="O222" s="154"/>
      <c r="P222" s="144"/>
      <c r="Q222" s="141"/>
      <c r="R222" s="141"/>
      <c r="S222" s="154"/>
      <c r="T222" s="144"/>
      <c r="U222" s="141"/>
      <c r="V222" s="141"/>
      <c r="W222" s="154"/>
      <c r="X222" s="144"/>
      <c r="Y222" s="141"/>
      <c r="Z222" s="141"/>
      <c r="AA222" s="154"/>
      <c r="AB222" s="144"/>
      <c r="AC222" s="141"/>
      <c r="AD222" s="141"/>
      <c r="AE222" s="154"/>
      <c r="AF222" s="144">
        <v>10</v>
      </c>
      <c r="AG222" s="141"/>
      <c r="AH222" s="141">
        <v>5</v>
      </c>
      <c r="AI222" s="154"/>
      <c r="AJ222" s="144"/>
      <c r="AK222" s="141"/>
      <c r="AL222" s="141"/>
      <c r="AM222" s="154"/>
      <c r="AN222" s="144"/>
      <c r="AO222" s="141"/>
      <c r="AP222" s="141"/>
      <c r="AQ222" s="154"/>
    </row>
    <row r="223" spans="1:43" ht="18" customHeight="1">
      <c r="A223" s="67" t="s">
        <v>23</v>
      </c>
      <c r="B223" s="183" t="s">
        <v>111</v>
      </c>
      <c r="C223" s="184"/>
      <c r="D223" s="185">
        <v>1</v>
      </c>
      <c r="E223" s="63">
        <v>2</v>
      </c>
      <c r="F223" s="69">
        <v>5</v>
      </c>
      <c r="G223" s="70">
        <f t="shared" si="31"/>
        <v>50</v>
      </c>
      <c r="H223" s="62">
        <f t="shared" si="32"/>
        <v>20</v>
      </c>
      <c r="I223" s="62">
        <f t="shared" si="33"/>
      </c>
      <c r="J223" s="62">
        <f t="shared" si="34"/>
        <v>10</v>
      </c>
      <c r="K223" s="62">
        <f t="shared" si="35"/>
        <v>20</v>
      </c>
      <c r="L223" s="140"/>
      <c r="M223" s="141"/>
      <c r="N223" s="141"/>
      <c r="O223" s="60"/>
      <c r="P223" s="144"/>
      <c r="Q223" s="141"/>
      <c r="R223" s="141"/>
      <c r="S223" s="60"/>
      <c r="T223" s="144"/>
      <c r="U223" s="141"/>
      <c r="V223" s="141"/>
      <c r="W223" s="60"/>
      <c r="X223" s="144"/>
      <c r="Y223" s="141"/>
      <c r="Z223" s="141"/>
      <c r="AA223" s="60"/>
      <c r="AB223" s="144"/>
      <c r="AC223" s="141"/>
      <c r="AD223" s="141"/>
      <c r="AE223" s="60"/>
      <c r="AF223" s="144"/>
      <c r="AG223" s="141"/>
      <c r="AH223" s="141"/>
      <c r="AI223" s="60"/>
      <c r="AJ223" s="143">
        <v>20</v>
      </c>
      <c r="AK223" s="141"/>
      <c r="AL223" s="141"/>
      <c r="AM223" s="60">
        <v>20</v>
      </c>
      <c r="AN223" s="144"/>
      <c r="AO223" s="141"/>
      <c r="AP223" s="141">
        <v>10</v>
      </c>
      <c r="AQ223" s="60"/>
    </row>
    <row r="224" spans="1:43" ht="18" customHeight="1">
      <c r="A224" s="214" t="s">
        <v>24</v>
      </c>
      <c r="B224" s="183" t="s">
        <v>127</v>
      </c>
      <c r="C224" s="184"/>
      <c r="D224" s="185">
        <v>1</v>
      </c>
      <c r="E224" s="63">
        <v>1</v>
      </c>
      <c r="F224" s="69">
        <f t="shared" si="36"/>
        <v>3</v>
      </c>
      <c r="G224" s="70">
        <f t="shared" si="31"/>
        <v>20</v>
      </c>
      <c r="H224" s="62">
        <f t="shared" si="32"/>
        <v>10</v>
      </c>
      <c r="I224" s="62">
        <f t="shared" si="33"/>
      </c>
      <c r="J224" s="62">
        <f t="shared" si="34"/>
      </c>
      <c r="K224" s="62">
        <f t="shared" si="35"/>
        <v>10</v>
      </c>
      <c r="L224" s="140"/>
      <c r="M224" s="141"/>
      <c r="N224" s="141"/>
      <c r="O224" s="60"/>
      <c r="P224" s="144"/>
      <c r="Q224" s="141"/>
      <c r="R224" s="141"/>
      <c r="S224" s="60"/>
      <c r="T224" s="144"/>
      <c r="U224" s="141"/>
      <c r="V224" s="141"/>
      <c r="W224" s="60"/>
      <c r="X224" s="144"/>
      <c r="Y224" s="141"/>
      <c r="Z224" s="141"/>
      <c r="AA224" s="60"/>
      <c r="AB224" s="144"/>
      <c r="AC224" s="141"/>
      <c r="AD224" s="141"/>
      <c r="AE224" s="60"/>
      <c r="AF224" s="144"/>
      <c r="AG224" s="141"/>
      <c r="AH224" s="141"/>
      <c r="AI224" s="60"/>
      <c r="AJ224" s="143">
        <v>10</v>
      </c>
      <c r="AK224" s="141"/>
      <c r="AL224" s="141"/>
      <c r="AM224" s="60"/>
      <c r="AN224" s="144"/>
      <c r="AO224" s="141"/>
      <c r="AP224" s="141"/>
      <c r="AQ224" s="60">
        <v>10</v>
      </c>
    </row>
    <row r="225" spans="1:43" ht="18" customHeight="1">
      <c r="A225" s="67" t="s">
        <v>46</v>
      </c>
      <c r="B225" s="183" t="s">
        <v>128</v>
      </c>
      <c r="C225" s="184"/>
      <c r="D225" s="185"/>
      <c r="E225" s="63">
        <v>2</v>
      </c>
      <c r="F225" s="69">
        <f t="shared" si="36"/>
        <v>2</v>
      </c>
      <c r="G225" s="70">
        <f t="shared" si="31"/>
        <v>20</v>
      </c>
      <c r="H225" s="62">
        <f t="shared" si="32"/>
        <v>10</v>
      </c>
      <c r="I225" s="62">
        <f t="shared" si="33"/>
      </c>
      <c r="J225" s="62">
        <f t="shared" si="34"/>
      </c>
      <c r="K225" s="62">
        <f t="shared" si="35"/>
        <v>10</v>
      </c>
      <c r="L225" s="140"/>
      <c r="M225" s="141"/>
      <c r="N225" s="141"/>
      <c r="O225" s="60"/>
      <c r="P225" s="144"/>
      <c r="Q225" s="141"/>
      <c r="R225" s="141"/>
      <c r="S225" s="60"/>
      <c r="T225" s="144"/>
      <c r="U225" s="141"/>
      <c r="V225" s="141"/>
      <c r="W225" s="60"/>
      <c r="X225" s="144"/>
      <c r="Y225" s="141"/>
      <c r="Z225" s="141"/>
      <c r="AA225" s="60"/>
      <c r="AB225" s="144"/>
      <c r="AC225" s="141"/>
      <c r="AD225" s="141"/>
      <c r="AE225" s="60"/>
      <c r="AF225" s="144"/>
      <c r="AG225" s="141"/>
      <c r="AH225" s="141"/>
      <c r="AI225" s="60"/>
      <c r="AJ225" s="144">
        <v>10</v>
      </c>
      <c r="AK225" s="141"/>
      <c r="AL225" s="141"/>
      <c r="AM225" s="60">
        <v>10</v>
      </c>
      <c r="AN225" s="144"/>
      <c r="AO225" s="141"/>
      <c r="AP225" s="141"/>
      <c r="AQ225" s="60"/>
    </row>
    <row r="226" spans="1:43" ht="18" customHeight="1">
      <c r="A226" s="45" t="s">
        <v>47</v>
      </c>
      <c r="B226" s="163" t="s">
        <v>129</v>
      </c>
      <c r="C226" s="186"/>
      <c r="D226" s="187"/>
      <c r="E226" s="148">
        <v>2</v>
      </c>
      <c r="F226" s="69">
        <f t="shared" si="36"/>
        <v>2</v>
      </c>
      <c r="G226" s="70">
        <f t="shared" si="31"/>
        <v>20</v>
      </c>
      <c r="H226" s="62">
        <f t="shared" si="32"/>
        <v>10</v>
      </c>
      <c r="I226" s="62">
        <f t="shared" si="33"/>
      </c>
      <c r="J226" s="62">
        <f t="shared" si="34"/>
      </c>
      <c r="K226" s="62">
        <f t="shared" si="35"/>
        <v>10</v>
      </c>
      <c r="L226" s="140"/>
      <c r="M226" s="141"/>
      <c r="N226" s="141"/>
      <c r="O226" s="60"/>
      <c r="P226" s="144"/>
      <c r="Q226" s="141"/>
      <c r="R226" s="141"/>
      <c r="S226" s="60"/>
      <c r="T226" s="144"/>
      <c r="U226" s="141"/>
      <c r="V226" s="141"/>
      <c r="W226" s="60"/>
      <c r="X226" s="144"/>
      <c r="Y226" s="141"/>
      <c r="Z226" s="141"/>
      <c r="AA226" s="60"/>
      <c r="AB226" s="144"/>
      <c r="AC226" s="141"/>
      <c r="AD226" s="141"/>
      <c r="AE226" s="60"/>
      <c r="AF226" s="144"/>
      <c r="AG226" s="141"/>
      <c r="AH226" s="141"/>
      <c r="AI226" s="60"/>
      <c r="AJ226" s="144">
        <v>10</v>
      </c>
      <c r="AK226" s="141"/>
      <c r="AL226" s="141"/>
      <c r="AM226" s="60">
        <v>10</v>
      </c>
      <c r="AN226" s="144"/>
      <c r="AO226" s="141"/>
      <c r="AP226" s="141"/>
      <c r="AQ226" s="60"/>
    </row>
    <row r="227" spans="1:43" ht="18" customHeight="1">
      <c r="A227" s="67" t="s">
        <v>48</v>
      </c>
      <c r="B227" s="59" t="s">
        <v>130</v>
      </c>
      <c r="C227" s="145"/>
      <c r="D227" s="146"/>
      <c r="E227" s="148">
        <v>3</v>
      </c>
      <c r="F227" s="69">
        <v>1</v>
      </c>
      <c r="G227" s="70">
        <f t="shared" si="31"/>
        <v>25</v>
      </c>
      <c r="H227" s="62">
        <f t="shared" si="32"/>
        <v>10</v>
      </c>
      <c r="I227" s="62">
        <f t="shared" si="33"/>
      </c>
      <c r="J227" s="62">
        <f t="shared" si="34"/>
        <v>5</v>
      </c>
      <c r="K227" s="62">
        <f t="shared" si="35"/>
        <v>10</v>
      </c>
      <c r="L227" s="140"/>
      <c r="M227" s="141"/>
      <c r="N227" s="141"/>
      <c r="O227" s="60"/>
      <c r="P227" s="144"/>
      <c r="Q227" s="141"/>
      <c r="R227" s="141"/>
      <c r="S227" s="60"/>
      <c r="T227" s="144"/>
      <c r="U227" s="141"/>
      <c r="V227" s="141"/>
      <c r="W227" s="60"/>
      <c r="X227" s="144"/>
      <c r="Y227" s="141"/>
      <c r="Z227" s="141"/>
      <c r="AA227" s="60"/>
      <c r="AB227" s="144"/>
      <c r="AC227" s="141"/>
      <c r="AD227" s="141"/>
      <c r="AE227" s="60"/>
      <c r="AF227" s="144"/>
      <c r="AG227" s="141"/>
      <c r="AH227" s="141"/>
      <c r="AI227" s="60"/>
      <c r="AJ227" s="144"/>
      <c r="AK227" s="141"/>
      <c r="AL227" s="141"/>
      <c r="AM227" s="60"/>
      <c r="AN227" s="144">
        <v>10</v>
      </c>
      <c r="AO227" s="141"/>
      <c r="AP227" s="141">
        <v>5</v>
      </c>
      <c r="AQ227" s="60">
        <v>10</v>
      </c>
    </row>
    <row r="228" spans="1:47" ht="18" customHeight="1">
      <c r="A228" s="214" t="s">
        <v>49</v>
      </c>
      <c r="B228" s="183" t="s">
        <v>131</v>
      </c>
      <c r="C228" s="184"/>
      <c r="D228" s="185">
        <v>1</v>
      </c>
      <c r="E228" s="63">
        <v>1</v>
      </c>
      <c r="F228" s="69">
        <v>1</v>
      </c>
      <c r="G228" s="70">
        <f>SUM(H228:K228)</f>
        <v>30</v>
      </c>
      <c r="H228" s="62">
        <f t="shared" si="32"/>
        <v>10</v>
      </c>
      <c r="I228" s="62">
        <f t="shared" si="33"/>
      </c>
      <c r="J228" s="62">
        <f t="shared" si="34"/>
      </c>
      <c r="K228" s="62">
        <f t="shared" si="35"/>
        <v>20</v>
      </c>
      <c r="L228" s="140"/>
      <c r="M228" s="141"/>
      <c r="N228" s="141"/>
      <c r="O228" s="60"/>
      <c r="P228" s="144"/>
      <c r="Q228" s="141"/>
      <c r="R228" s="141"/>
      <c r="S228" s="60"/>
      <c r="T228" s="144"/>
      <c r="U228" s="141"/>
      <c r="V228" s="141"/>
      <c r="W228" s="60"/>
      <c r="X228" s="144"/>
      <c r="Y228" s="141"/>
      <c r="Z228" s="141"/>
      <c r="AA228" s="60"/>
      <c r="AB228" s="144"/>
      <c r="AC228" s="141"/>
      <c r="AD228" s="141"/>
      <c r="AE228" s="60"/>
      <c r="AF228" s="144"/>
      <c r="AG228" s="141"/>
      <c r="AH228" s="141"/>
      <c r="AI228" s="60"/>
      <c r="AJ228" s="144"/>
      <c r="AK228" s="141"/>
      <c r="AL228" s="141"/>
      <c r="AM228" s="60"/>
      <c r="AN228" s="143">
        <v>10</v>
      </c>
      <c r="AO228" s="152"/>
      <c r="AP228" s="152"/>
      <c r="AQ228" s="60">
        <v>20</v>
      </c>
      <c r="AR228" s="2"/>
      <c r="AS228" s="2"/>
      <c r="AT228" s="2"/>
      <c r="AU228" s="2"/>
    </row>
    <row r="229" spans="1:43" ht="18" customHeight="1">
      <c r="A229" s="67" t="s">
        <v>50</v>
      </c>
      <c r="B229" s="163" t="s">
        <v>121</v>
      </c>
      <c r="C229" s="186"/>
      <c r="D229" s="187"/>
      <c r="E229" s="148">
        <v>2</v>
      </c>
      <c r="F229" s="69">
        <f t="shared" si="36"/>
        <v>2</v>
      </c>
      <c r="G229" s="70">
        <f>SUM(H229:K229)</f>
        <v>15</v>
      </c>
      <c r="H229" s="62">
        <f t="shared" si="32"/>
        <v>10</v>
      </c>
      <c r="I229" s="62">
        <f t="shared" si="33"/>
      </c>
      <c r="J229" s="62">
        <f t="shared" si="34"/>
      </c>
      <c r="K229" s="62">
        <f t="shared" si="35"/>
        <v>5</v>
      </c>
      <c r="L229" s="140"/>
      <c r="M229" s="141"/>
      <c r="N229" s="141"/>
      <c r="O229" s="60"/>
      <c r="P229" s="144"/>
      <c r="Q229" s="141"/>
      <c r="R229" s="141"/>
      <c r="S229" s="60"/>
      <c r="T229" s="144"/>
      <c r="U229" s="141"/>
      <c r="V229" s="141"/>
      <c r="W229" s="60"/>
      <c r="X229" s="144"/>
      <c r="Y229" s="141"/>
      <c r="Z229" s="141"/>
      <c r="AA229" s="60"/>
      <c r="AB229" s="144"/>
      <c r="AC229" s="141"/>
      <c r="AD229" s="141"/>
      <c r="AE229" s="60"/>
      <c r="AF229" s="144">
        <v>10</v>
      </c>
      <c r="AG229" s="141"/>
      <c r="AH229" s="141"/>
      <c r="AI229" s="60">
        <v>5</v>
      </c>
      <c r="AJ229" s="144"/>
      <c r="AK229" s="141"/>
      <c r="AL229" s="141"/>
      <c r="AM229" s="60"/>
      <c r="AN229" s="144"/>
      <c r="AO229" s="141"/>
      <c r="AP229" s="141"/>
      <c r="AQ229" s="60"/>
    </row>
    <row r="230" spans="1:43" ht="18" customHeight="1">
      <c r="A230" s="45" t="s">
        <v>87</v>
      </c>
      <c r="B230" s="59" t="s">
        <v>122</v>
      </c>
      <c r="C230" s="145"/>
      <c r="D230" s="146"/>
      <c r="E230" s="148">
        <v>1</v>
      </c>
      <c r="F230" s="69">
        <f t="shared" si="36"/>
        <v>1</v>
      </c>
      <c r="G230" s="70">
        <f>SUM(H230:K230)</f>
        <v>10</v>
      </c>
      <c r="H230" s="62">
        <f t="shared" si="32"/>
      </c>
      <c r="I230" s="62">
        <f t="shared" si="33"/>
      </c>
      <c r="J230" s="62">
        <f t="shared" si="34"/>
      </c>
      <c r="K230" s="62">
        <f t="shared" si="35"/>
        <v>10</v>
      </c>
      <c r="L230" s="140"/>
      <c r="M230" s="141"/>
      <c r="N230" s="141"/>
      <c r="O230" s="60"/>
      <c r="P230" s="144"/>
      <c r="Q230" s="141"/>
      <c r="R230" s="141"/>
      <c r="S230" s="60"/>
      <c r="T230" s="144"/>
      <c r="U230" s="141"/>
      <c r="V230" s="141"/>
      <c r="W230" s="60"/>
      <c r="X230" s="144"/>
      <c r="Y230" s="141"/>
      <c r="Z230" s="141"/>
      <c r="AA230" s="60"/>
      <c r="AB230" s="144"/>
      <c r="AC230" s="141"/>
      <c r="AD230" s="141"/>
      <c r="AE230" s="60"/>
      <c r="AF230" s="144"/>
      <c r="AG230" s="141"/>
      <c r="AH230" s="141"/>
      <c r="AI230" s="60"/>
      <c r="AJ230" s="144"/>
      <c r="AK230" s="141"/>
      <c r="AL230" s="141"/>
      <c r="AM230" s="60">
        <v>10</v>
      </c>
      <c r="AN230" s="144"/>
      <c r="AO230" s="141"/>
      <c r="AP230" s="141"/>
      <c r="AQ230" s="60"/>
    </row>
    <row r="231" spans="1:43" ht="18" customHeight="1">
      <c r="A231" s="67" t="s">
        <v>88</v>
      </c>
      <c r="B231" s="189" t="s">
        <v>123</v>
      </c>
      <c r="C231" s="190"/>
      <c r="D231" s="146"/>
      <c r="E231" s="148">
        <v>2</v>
      </c>
      <c r="F231" s="69">
        <v>6</v>
      </c>
      <c r="G231" s="70">
        <f t="shared" si="31"/>
        <v>20</v>
      </c>
      <c r="H231" s="62">
        <f t="shared" si="32"/>
      </c>
      <c r="I231" s="62">
        <f t="shared" si="33"/>
      </c>
      <c r="J231" s="62">
        <f t="shared" si="34"/>
      </c>
      <c r="K231" s="62">
        <f t="shared" si="35"/>
        <v>20</v>
      </c>
      <c r="L231" s="140"/>
      <c r="M231" s="141"/>
      <c r="N231" s="141"/>
      <c r="O231" s="60"/>
      <c r="P231" s="144"/>
      <c r="Q231" s="141"/>
      <c r="R231" s="141"/>
      <c r="S231" s="60"/>
      <c r="T231" s="144"/>
      <c r="U231" s="141"/>
      <c r="V231" s="141"/>
      <c r="W231" s="60"/>
      <c r="X231" s="144"/>
      <c r="Y231" s="141"/>
      <c r="Z231" s="141"/>
      <c r="AA231" s="60"/>
      <c r="AB231" s="144"/>
      <c r="AC231" s="141"/>
      <c r="AD231" s="141"/>
      <c r="AE231" s="60"/>
      <c r="AF231" s="144"/>
      <c r="AG231" s="141"/>
      <c r="AH231" s="141"/>
      <c r="AI231" s="60"/>
      <c r="AJ231" s="144"/>
      <c r="AK231" s="141"/>
      <c r="AL231" s="141"/>
      <c r="AM231" s="60">
        <v>10</v>
      </c>
      <c r="AN231" s="144"/>
      <c r="AO231" s="141"/>
      <c r="AP231" s="141"/>
      <c r="AQ231" s="60">
        <v>10</v>
      </c>
    </row>
    <row r="232" spans="1:43" ht="18" customHeight="1">
      <c r="A232" s="67" t="s">
        <v>89</v>
      </c>
      <c r="B232" s="241" t="s">
        <v>219</v>
      </c>
      <c r="C232" s="242"/>
      <c r="D232" s="243"/>
      <c r="E232" s="244"/>
      <c r="F232" s="245">
        <v>15</v>
      </c>
      <c r="G232" s="238">
        <f t="shared" si="31"/>
        <v>0</v>
      </c>
      <c r="H232" s="239">
        <f t="shared" si="32"/>
      </c>
      <c r="I232" s="239"/>
      <c r="J232" s="239">
        <f t="shared" si="34"/>
      </c>
      <c r="K232" s="240">
        <f t="shared" si="35"/>
      </c>
      <c r="L232" s="140"/>
      <c r="M232" s="141"/>
      <c r="N232" s="141"/>
      <c r="O232" s="60"/>
      <c r="P232" s="144"/>
      <c r="Q232" s="141"/>
      <c r="R232" s="141"/>
      <c r="S232" s="60"/>
      <c r="T232" s="144"/>
      <c r="U232" s="141"/>
      <c r="V232" s="141"/>
      <c r="W232" s="60"/>
      <c r="X232" s="144"/>
      <c r="Y232" s="141"/>
      <c r="Z232" s="141"/>
      <c r="AA232" s="60"/>
      <c r="AB232" s="144"/>
      <c r="AC232" s="141"/>
      <c r="AD232" s="141"/>
      <c r="AE232" s="60"/>
      <c r="AF232" s="144"/>
      <c r="AG232" s="141"/>
      <c r="AH232" s="141"/>
      <c r="AI232" s="60"/>
      <c r="AJ232" s="144"/>
      <c r="AK232" s="141"/>
      <c r="AL232" s="141"/>
      <c r="AM232" s="60"/>
      <c r="AN232" s="144"/>
      <c r="AO232" s="141"/>
      <c r="AP232" s="141"/>
      <c r="AQ232" s="60"/>
    </row>
    <row r="233" spans="1:43" ht="18" customHeight="1" thickBot="1">
      <c r="A233" s="67"/>
      <c r="B233" s="59"/>
      <c r="C233" s="139"/>
      <c r="D233" s="149"/>
      <c r="E233" s="156"/>
      <c r="F233" s="154"/>
      <c r="G233" s="191"/>
      <c r="H233" s="62"/>
      <c r="I233" s="192"/>
      <c r="J233" s="192"/>
      <c r="K233" s="192"/>
      <c r="L233" s="173"/>
      <c r="M233" s="174"/>
      <c r="N233" s="174"/>
      <c r="O233" s="157"/>
      <c r="P233" s="175"/>
      <c r="Q233" s="174"/>
      <c r="R233" s="174"/>
      <c r="S233" s="157"/>
      <c r="T233" s="175"/>
      <c r="U233" s="174"/>
      <c r="V233" s="174"/>
      <c r="W233" s="157"/>
      <c r="X233" s="175"/>
      <c r="Y233" s="174"/>
      <c r="Z233" s="174"/>
      <c r="AA233" s="157"/>
      <c r="AB233" s="175"/>
      <c r="AC233" s="174"/>
      <c r="AD233" s="174"/>
      <c r="AE233" s="157"/>
      <c r="AF233" s="175"/>
      <c r="AG233" s="174"/>
      <c r="AH233" s="174"/>
      <c r="AI233" s="157"/>
      <c r="AJ233" s="175"/>
      <c r="AK233" s="174"/>
      <c r="AL233" s="174"/>
      <c r="AM233" s="157"/>
      <c r="AN233" s="175"/>
      <c r="AO233" s="174"/>
      <c r="AP233" s="174"/>
      <c r="AQ233" s="157"/>
    </row>
    <row r="234" spans="1:43" ht="18" customHeight="1" thickTop="1">
      <c r="A234" s="82"/>
      <c r="B234" s="265" t="s">
        <v>25</v>
      </c>
      <c r="C234" s="266"/>
      <c r="D234" s="357">
        <f>SUM(D220:D233)</f>
        <v>5</v>
      </c>
      <c r="E234" s="357">
        <f>SUM(E220:E233)</f>
        <v>21</v>
      </c>
      <c r="F234" s="357">
        <f>SUM(F220:F233)</f>
        <v>46</v>
      </c>
      <c r="G234" s="355">
        <f aca="true" t="shared" si="37" ref="G234:AQ234">SUM(G220:G233)</f>
        <v>270</v>
      </c>
      <c r="H234" s="357">
        <f t="shared" si="37"/>
        <v>120</v>
      </c>
      <c r="I234" s="357">
        <f t="shared" si="37"/>
        <v>0</v>
      </c>
      <c r="J234" s="357">
        <f t="shared" si="37"/>
        <v>30</v>
      </c>
      <c r="K234" s="352">
        <f t="shared" si="37"/>
        <v>120</v>
      </c>
      <c r="L234" s="83">
        <f t="shared" si="37"/>
        <v>0</v>
      </c>
      <c r="M234" s="84">
        <f t="shared" si="37"/>
        <v>0</v>
      </c>
      <c r="N234" s="84">
        <f t="shared" si="37"/>
        <v>0</v>
      </c>
      <c r="O234" s="86">
        <f t="shared" si="37"/>
        <v>0</v>
      </c>
      <c r="P234" s="83">
        <f t="shared" si="37"/>
        <v>0</v>
      </c>
      <c r="Q234" s="84">
        <f t="shared" si="37"/>
        <v>0</v>
      </c>
      <c r="R234" s="84">
        <f t="shared" si="37"/>
        <v>0</v>
      </c>
      <c r="S234" s="86">
        <f t="shared" si="37"/>
        <v>0</v>
      </c>
      <c r="T234" s="83">
        <f t="shared" si="37"/>
        <v>0</v>
      </c>
      <c r="U234" s="84">
        <f t="shared" si="37"/>
        <v>0</v>
      </c>
      <c r="V234" s="84">
        <f t="shared" si="37"/>
        <v>0</v>
      </c>
      <c r="W234" s="86">
        <f t="shared" si="37"/>
        <v>0</v>
      </c>
      <c r="X234" s="83">
        <f t="shared" si="37"/>
        <v>0</v>
      </c>
      <c r="Y234" s="84">
        <f t="shared" si="37"/>
        <v>0</v>
      </c>
      <c r="Z234" s="84">
        <f t="shared" si="37"/>
        <v>0</v>
      </c>
      <c r="AA234" s="86">
        <f t="shared" si="37"/>
        <v>0</v>
      </c>
      <c r="AB234" s="83">
        <f t="shared" si="37"/>
        <v>0</v>
      </c>
      <c r="AC234" s="84">
        <f t="shared" si="37"/>
        <v>0</v>
      </c>
      <c r="AD234" s="84">
        <f t="shared" si="37"/>
        <v>0</v>
      </c>
      <c r="AE234" s="86">
        <f t="shared" si="37"/>
        <v>0</v>
      </c>
      <c r="AF234" s="83">
        <f t="shared" si="37"/>
        <v>30</v>
      </c>
      <c r="AG234" s="84">
        <f t="shared" si="37"/>
        <v>0</v>
      </c>
      <c r="AH234" s="84">
        <f t="shared" si="37"/>
        <v>5</v>
      </c>
      <c r="AI234" s="86">
        <f t="shared" si="37"/>
        <v>5</v>
      </c>
      <c r="AJ234" s="83">
        <f t="shared" si="37"/>
        <v>60</v>
      </c>
      <c r="AK234" s="84">
        <f t="shared" si="37"/>
        <v>0</v>
      </c>
      <c r="AL234" s="84">
        <f t="shared" si="37"/>
        <v>10</v>
      </c>
      <c r="AM234" s="86">
        <f t="shared" si="37"/>
        <v>60</v>
      </c>
      <c r="AN234" s="83">
        <f t="shared" si="37"/>
        <v>30</v>
      </c>
      <c r="AO234" s="84">
        <f t="shared" si="37"/>
        <v>0</v>
      </c>
      <c r="AP234" s="84">
        <f t="shared" si="37"/>
        <v>15</v>
      </c>
      <c r="AQ234" s="86">
        <f t="shared" si="37"/>
        <v>55</v>
      </c>
    </row>
    <row r="235" spans="1:45" ht="18" customHeight="1" thickBot="1">
      <c r="A235" s="88"/>
      <c r="B235" s="267"/>
      <c r="C235" s="268"/>
      <c r="D235" s="361"/>
      <c r="E235" s="361"/>
      <c r="F235" s="361"/>
      <c r="G235" s="356"/>
      <c r="H235" s="358"/>
      <c r="I235" s="358"/>
      <c r="J235" s="358"/>
      <c r="K235" s="353"/>
      <c r="L235" s="290">
        <f>SUM(L234:O234)</f>
        <v>0</v>
      </c>
      <c r="M235" s="291"/>
      <c r="N235" s="291"/>
      <c r="O235" s="292"/>
      <c r="P235" s="290">
        <f>SUM(P234:S234)</f>
        <v>0</v>
      </c>
      <c r="Q235" s="291"/>
      <c r="R235" s="291"/>
      <c r="S235" s="292"/>
      <c r="T235" s="290">
        <f>SUM(T234:W234)</f>
        <v>0</v>
      </c>
      <c r="U235" s="291"/>
      <c r="V235" s="291"/>
      <c r="W235" s="292"/>
      <c r="X235" s="290">
        <f>SUM(X234:AA234)</f>
        <v>0</v>
      </c>
      <c r="Y235" s="291"/>
      <c r="Z235" s="291"/>
      <c r="AA235" s="292"/>
      <c r="AB235" s="290">
        <f>SUM(AB234:AE234)</f>
        <v>0</v>
      </c>
      <c r="AC235" s="291"/>
      <c r="AD235" s="291"/>
      <c r="AE235" s="292"/>
      <c r="AF235" s="290">
        <f>SUM(AF234:AI234)</f>
        <v>40</v>
      </c>
      <c r="AG235" s="291"/>
      <c r="AH235" s="291"/>
      <c r="AI235" s="292"/>
      <c r="AJ235" s="290">
        <f>SUM(AJ234:AM234)</f>
        <v>130</v>
      </c>
      <c r="AK235" s="291"/>
      <c r="AL235" s="291"/>
      <c r="AM235" s="292"/>
      <c r="AN235" s="290">
        <f>SUM(AN234:AQ234)</f>
        <v>100</v>
      </c>
      <c r="AO235" s="291"/>
      <c r="AP235" s="291"/>
      <c r="AQ235" s="292"/>
      <c r="AS235" s="13">
        <f>SUM(L235:AQ235)</f>
        <v>270</v>
      </c>
    </row>
    <row r="236" spans="1:43" ht="18" customHeight="1">
      <c r="A236" s="324" t="s">
        <v>183</v>
      </c>
      <c r="B236" s="325"/>
      <c r="C236" s="326"/>
      <c r="D236" s="327" t="s">
        <v>12</v>
      </c>
      <c r="E236" s="330" t="s">
        <v>13</v>
      </c>
      <c r="F236" s="288" t="s">
        <v>66</v>
      </c>
      <c r="G236" s="347" t="s">
        <v>10</v>
      </c>
      <c r="H236" s="343" t="s">
        <v>14</v>
      </c>
      <c r="I236" s="343" t="s">
        <v>15</v>
      </c>
      <c r="J236" s="343" t="s">
        <v>16</v>
      </c>
      <c r="K236" s="345" t="s">
        <v>58</v>
      </c>
      <c r="L236" s="295" t="s">
        <v>187</v>
      </c>
      <c r="M236" s="296"/>
      <c r="N236" s="296"/>
      <c r="O236" s="297"/>
      <c r="P236" s="295" t="s">
        <v>188</v>
      </c>
      <c r="Q236" s="296"/>
      <c r="R236" s="296"/>
      <c r="S236" s="297"/>
      <c r="T236" s="295" t="s">
        <v>189</v>
      </c>
      <c r="U236" s="296"/>
      <c r="V236" s="296"/>
      <c r="W236" s="297"/>
      <c r="X236" s="304" t="s">
        <v>190</v>
      </c>
      <c r="Y236" s="305"/>
      <c r="Z236" s="305"/>
      <c r="AA236" s="306"/>
      <c r="AB236" s="304" t="s">
        <v>191</v>
      </c>
      <c r="AC236" s="305"/>
      <c r="AD236" s="305"/>
      <c r="AE236" s="306"/>
      <c r="AF236" s="304" t="s">
        <v>192</v>
      </c>
      <c r="AG236" s="305"/>
      <c r="AH236" s="305"/>
      <c r="AI236" s="306"/>
      <c r="AJ236" s="304" t="s">
        <v>193</v>
      </c>
      <c r="AK236" s="305"/>
      <c r="AL236" s="305"/>
      <c r="AM236" s="306"/>
      <c r="AN236" s="295" t="s">
        <v>194</v>
      </c>
      <c r="AO236" s="296"/>
      <c r="AP236" s="296"/>
      <c r="AQ236" s="297"/>
    </row>
    <row r="237" spans="1:43" ht="18" customHeight="1">
      <c r="A237" s="324"/>
      <c r="B237" s="325"/>
      <c r="C237" s="326"/>
      <c r="D237" s="328"/>
      <c r="E237" s="330"/>
      <c r="F237" s="331"/>
      <c r="G237" s="347"/>
      <c r="H237" s="343"/>
      <c r="I237" s="343"/>
      <c r="J237" s="343"/>
      <c r="K237" s="345"/>
      <c r="L237" s="307" t="s">
        <v>14</v>
      </c>
      <c r="M237" s="309" t="s">
        <v>15</v>
      </c>
      <c r="N237" s="293" t="s">
        <v>17</v>
      </c>
      <c r="O237" s="288" t="s">
        <v>64</v>
      </c>
      <c r="P237" s="307" t="s">
        <v>14</v>
      </c>
      <c r="Q237" s="309" t="s">
        <v>15</v>
      </c>
      <c r="R237" s="293" t="s">
        <v>17</v>
      </c>
      <c r="S237" s="288" t="s">
        <v>64</v>
      </c>
      <c r="T237" s="307" t="s">
        <v>14</v>
      </c>
      <c r="U237" s="309" t="s">
        <v>15</v>
      </c>
      <c r="V237" s="293" t="s">
        <v>17</v>
      </c>
      <c r="W237" s="288" t="s">
        <v>64</v>
      </c>
      <c r="X237" s="307" t="s">
        <v>14</v>
      </c>
      <c r="Y237" s="309" t="s">
        <v>15</v>
      </c>
      <c r="Z237" s="293" t="s">
        <v>17</v>
      </c>
      <c r="AA237" s="288" t="s">
        <v>64</v>
      </c>
      <c r="AB237" s="307" t="s">
        <v>14</v>
      </c>
      <c r="AC237" s="309" t="s">
        <v>15</v>
      </c>
      <c r="AD237" s="293" t="s">
        <v>17</v>
      </c>
      <c r="AE237" s="288" t="s">
        <v>64</v>
      </c>
      <c r="AF237" s="307" t="s">
        <v>14</v>
      </c>
      <c r="AG237" s="309" t="s">
        <v>15</v>
      </c>
      <c r="AH237" s="293" t="s">
        <v>17</v>
      </c>
      <c r="AI237" s="288" t="s">
        <v>64</v>
      </c>
      <c r="AJ237" s="307" t="s">
        <v>14</v>
      </c>
      <c r="AK237" s="309" t="s">
        <v>15</v>
      </c>
      <c r="AL237" s="293" t="s">
        <v>17</v>
      </c>
      <c r="AM237" s="288" t="s">
        <v>64</v>
      </c>
      <c r="AN237" s="307" t="s">
        <v>14</v>
      </c>
      <c r="AO237" s="309" t="s">
        <v>15</v>
      </c>
      <c r="AP237" s="293" t="s">
        <v>17</v>
      </c>
      <c r="AQ237" s="288" t="s">
        <v>64</v>
      </c>
    </row>
    <row r="238" spans="1:43" ht="18" customHeight="1" thickBot="1">
      <c r="A238" s="324"/>
      <c r="B238" s="325"/>
      <c r="C238" s="326"/>
      <c r="D238" s="329"/>
      <c r="E238" s="294"/>
      <c r="F238" s="289"/>
      <c r="G238" s="348"/>
      <c r="H238" s="344"/>
      <c r="I238" s="344"/>
      <c r="J238" s="344"/>
      <c r="K238" s="346"/>
      <c r="L238" s="308"/>
      <c r="M238" s="310"/>
      <c r="N238" s="294"/>
      <c r="O238" s="289"/>
      <c r="P238" s="308"/>
      <c r="Q238" s="310"/>
      <c r="R238" s="294"/>
      <c r="S238" s="289"/>
      <c r="T238" s="308"/>
      <c r="U238" s="310"/>
      <c r="V238" s="294"/>
      <c r="W238" s="289"/>
      <c r="X238" s="308"/>
      <c r="Y238" s="310"/>
      <c r="Z238" s="294"/>
      <c r="AA238" s="289"/>
      <c r="AB238" s="308"/>
      <c r="AC238" s="310"/>
      <c r="AD238" s="294"/>
      <c r="AE238" s="289"/>
      <c r="AF238" s="308"/>
      <c r="AG238" s="310"/>
      <c r="AH238" s="294"/>
      <c r="AI238" s="289"/>
      <c r="AJ238" s="308"/>
      <c r="AK238" s="310"/>
      <c r="AL238" s="294"/>
      <c r="AM238" s="289"/>
      <c r="AN238" s="308"/>
      <c r="AO238" s="310"/>
      <c r="AP238" s="294"/>
      <c r="AQ238" s="289"/>
    </row>
    <row r="239" spans="1:45" ht="18" customHeight="1">
      <c r="A239" s="324"/>
      <c r="B239" s="325"/>
      <c r="C239" s="326"/>
      <c r="D239" s="332">
        <f aca="true" t="shared" si="38" ref="D239:K239">SUM(D234,D133,D75,D24)</f>
        <v>17</v>
      </c>
      <c r="E239" s="319">
        <f t="shared" si="38"/>
        <v>96</v>
      </c>
      <c r="F239" s="399">
        <f t="shared" si="38"/>
        <v>210</v>
      </c>
      <c r="G239" s="321">
        <f t="shared" si="38"/>
        <v>1380</v>
      </c>
      <c r="H239" s="319">
        <f t="shared" si="38"/>
        <v>625</v>
      </c>
      <c r="I239" s="319">
        <f t="shared" si="38"/>
        <v>160</v>
      </c>
      <c r="J239" s="319">
        <f t="shared" si="38"/>
        <v>400</v>
      </c>
      <c r="K239" s="350">
        <f t="shared" si="38"/>
        <v>195</v>
      </c>
      <c r="L239" s="92">
        <f aca="true" t="shared" si="39" ref="L239:AQ239">SUM(L24+L133+L234+L75)</f>
        <v>60</v>
      </c>
      <c r="M239" s="93">
        <f t="shared" si="39"/>
        <v>20</v>
      </c>
      <c r="N239" s="93">
        <f t="shared" si="39"/>
        <v>0</v>
      </c>
      <c r="O239" s="94">
        <f t="shared" si="39"/>
        <v>20</v>
      </c>
      <c r="P239" s="92">
        <f t="shared" si="39"/>
        <v>65</v>
      </c>
      <c r="Q239" s="93">
        <f t="shared" si="39"/>
        <v>40</v>
      </c>
      <c r="R239" s="93">
        <f t="shared" si="39"/>
        <v>10</v>
      </c>
      <c r="S239" s="95">
        <f t="shared" si="39"/>
        <v>25</v>
      </c>
      <c r="T239" s="96">
        <f t="shared" si="39"/>
        <v>100</v>
      </c>
      <c r="U239" s="93">
        <f t="shared" si="39"/>
        <v>40</v>
      </c>
      <c r="V239" s="93">
        <f t="shared" si="39"/>
        <v>55</v>
      </c>
      <c r="W239" s="95">
        <f t="shared" si="39"/>
        <v>0</v>
      </c>
      <c r="X239" s="92">
        <f t="shared" si="39"/>
        <v>75</v>
      </c>
      <c r="Y239" s="93">
        <f t="shared" si="39"/>
        <v>30</v>
      </c>
      <c r="Z239" s="93">
        <f t="shared" si="39"/>
        <v>80</v>
      </c>
      <c r="AA239" s="94">
        <f t="shared" si="39"/>
        <v>0</v>
      </c>
      <c r="AB239" s="92">
        <f t="shared" si="39"/>
        <v>85</v>
      </c>
      <c r="AC239" s="93">
        <f t="shared" si="39"/>
        <v>30</v>
      </c>
      <c r="AD239" s="93">
        <f t="shared" si="39"/>
        <v>75</v>
      </c>
      <c r="AE239" s="95">
        <f t="shared" si="39"/>
        <v>10</v>
      </c>
      <c r="AF239" s="96">
        <f t="shared" si="39"/>
        <v>85</v>
      </c>
      <c r="AG239" s="93">
        <f t="shared" si="39"/>
        <v>0</v>
      </c>
      <c r="AH239" s="93">
        <f t="shared" si="39"/>
        <v>85</v>
      </c>
      <c r="AI239" s="94">
        <f t="shared" si="39"/>
        <v>20</v>
      </c>
      <c r="AJ239" s="92">
        <f t="shared" si="39"/>
        <v>100</v>
      </c>
      <c r="AK239" s="93">
        <f t="shared" si="39"/>
        <v>0</v>
      </c>
      <c r="AL239" s="93">
        <f t="shared" si="39"/>
        <v>55</v>
      </c>
      <c r="AM239" s="95">
        <f t="shared" si="39"/>
        <v>65</v>
      </c>
      <c r="AN239" s="92">
        <f t="shared" si="39"/>
        <v>55</v>
      </c>
      <c r="AO239" s="93">
        <f t="shared" si="39"/>
        <v>0</v>
      </c>
      <c r="AP239" s="93">
        <f t="shared" si="39"/>
        <v>40</v>
      </c>
      <c r="AQ239" s="95">
        <f t="shared" si="39"/>
        <v>55</v>
      </c>
      <c r="AS239" s="13" t="s">
        <v>68</v>
      </c>
    </row>
    <row r="240" spans="1:45" ht="18" customHeight="1" thickBot="1">
      <c r="A240" s="324"/>
      <c r="B240" s="325"/>
      <c r="C240" s="326"/>
      <c r="D240" s="333"/>
      <c r="E240" s="320"/>
      <c r="F240" s="400"/>
      <c r="G240" s="322"/>
      <c r="H240" s="320"/>
      <c r="I240" s="320"/>
      <c r="J240" s="320"/>
      <c r="K240" s="351"/>
      <c r="L240" s="314">
        <f>SUM(L239:O239)</f>
        <v>100</v>
      </c>
      <c r="M240" s="315"/>
      <c r="N240" s="315"/>
      <c r="O240" s="315"/>
      <c r="P240" s="314">
        <f>SUM(P239:S239)</f>
        <v>140</v>
      </c>
      <c r="Q240" s="315"/>
      <c r="R240" s="315"/>
      <c r="S240" s="315"/>
      <c r="T240" s="314">
        <f>SUM(T239:W239)</f>
        <v>195</v>
      </c>
      <c r="U240" s="315"/>
      <c r="V240" s="315"/>
      <c r="W240" s="315"/>
      <c r="X240" s="314">
        <f>SUM(X239:AA239)</f>
        <v>185</v>
      </c>
      <c r="Y240" s="315"/>
      <c r="Z240" s="315"/>
      <c r="AA240" s="315"/>
      <c r="AB240" s="314">
        <f>SUM(AB239:AE239)</f>
        <v>200</v>
      </c>
      <c r="AC240" s="315"/>
      <c r="AD240" s="315"/>
      <c r="AE240" s="315"/>
      <c r="AF240" s="314">
        <f>SUM(AF239:AI239)</f>
        <v>190</v>
      </c>
      <c r="AG240" s="315"/>
      <c r="AH240" s="315"/>
      <c r="AI240" s="315"/>
      <c r="AJ240" s="314">
        <f>SUM(AJ239:AM239)</f>
        <v>220</v>
      </c>
      <c r="AK240" s="315"/>
      <c r="AL240" s="315"/>
      <c r="AM240" s="315"/>
      <c r="AN240" s="314">
        <f>SUM(AN239:AQ239)</f>
        <v>150</v>
      </c>
      <c r="AO240" s="315"/>
      <c r="AP240" s="315"/>
      <c r="AQ240" s="323"/>
      <c r="AS240" s="13">
        <f>SUM(L240:AQ240)</f>
        <v>1380</v>
      </c>
    </row>
    <row r="241" spans="1:45" ht="18" customHeight="1">
      <c r="A241" s="324"/>
      <c r="B241" s="325"/>
      <c r="C241" s="326"/>
      <c r="D241" s="334" t="s">
        <v>27</v>
      </c>
      <c r="E241" s="335"/>
      <c r="F241" s="336"/>
      <c r="G241" s="349" t="s">
        <v>28</v>
      </c>
      <c r="H241" s="305"/>
      <c r="I241" s="305"/>
      <c r="J241" s="305"/>
      <c r="K241" s="306"/>
      <c r="L241" s="301">
        <v>2</v>
      </c>
      <c r="M241" s="302"/>
      <c r="N241" s="302"/>
      <c r="O241" s="303"/>
      <c r="P241" s="301">
        <v>3</v>
      </c>
      <c r="Q241" s="302"/>
      <c r="R241" s="302"/>
      <c r="S241" s="303"/>
      <c r="T241" s="301">
        <v>3</v>
      </c>
      <c r="U241" s="302"/>
      <c r="V241" s="302"/>
      <c r="W241" s="303"/>
      <c r="X241" s="301">
        <v>1</v>
      </c>
      <c r="Y241" s="302"/>
      <c r="Z241" s="302"/>
      <c r="AA241" s="303"/>
      <c r="AB241" s="301">
        <v>2</v>
      </c>
      <c r="AC241" s="302"/>
      <c r="AD241" s="302"/>
      <c r="AE241" s="303"/>
      <c r="AF241" s="301">
        <v>1</v>
      </c>
      <c r="AG241" s="302"/>
      <c r="AH241" s="302"/>
      <c r="AI241" s="303"/>
      <c r="AJ241" s="301">
        <v>3</v>
      </c>
      <c r="AK241" s="302"/>
      <c r="AL241" s="302"/>
      <c r="AM241" s="303"/>
      <c r="AN241" s="301">
        <v>2</v>
      </c>
      <c r="AO241" s="302"/>
      <c r="AP241" s="302"/>
      <c r="AQ241" s="303"/>
      <c r="AS241" s="13">
        <f>SUM(L241:AQ241)</f>
        <v>17</v>
      </c>
    </row>
    <row r="242" spans="1:45" ht="18" customHeight="1">
      <c r="A242" s="324"/>
      <c r="B242" s="325"/>
      <c r="C242" s="326"/>
      <c r="D242" s="337"/>
      <c r="E242" s="338"/>
      <c r="F242" s="339"/>
      <c r="G242" s="316" t="s">
        <v>29</v>
      </c>
      <c r="H242" s="317"/>
      <c r="I242" s="317"/>
      <c r="J242" s="317"/>
      <c r="K242" s="318"/>
      <c r="L242" s="281">
        <v>6</v>
      </c>
      <c r="M242" s="282"/>
      <c r="N242" s="282"/>
      <c r="O242" s="283"/>
      <c r="P242" s="281">
        <v>5</v>
      </c>
      <c r="Q242" s="282"/>
      <c r="R242" s="282"/>
      <c r="S242" s="283"/>
      <c r="T242" s="281">
        <v>10</v>
      </c>
      <c r="U242" s="282"/>
      <c r="V242" s="282"/>
      <c r="W242" s="283"/>
      <c r="X242" s="281">
        <v>13</v>
      </c>
      <c r="Y242" s="282"/>
      <c r="Z242" s="282"/>
      <c r="AA242" s="283"/>
      <c r="AB242" s="281">
        <v>15</v>
      </c>
      <c r="AC242" s="282"/>
      <c r="AD242" s="282"/>
      <c r="AE242" s="283"/>
      <c r="AF242" s="281">
        <v>18</v>
      </c>
      <c r="AG242" s="282"/>
      <c r="AH242" s="282"/>
      <c r="AI242" s="283"/>
      <c r="AJ242" s="281">
        <v>15</v>
      </c>
      <c r="AK242" s="282"/>
      <c r="AL242" s="282"/>
      <c r="AM242" s="283"/>
      <c r="AN242" s="281">
        <v>14</v>
      </c>
      <c r="AO242" s="282"/>
      <c r="AP242" s="282"/>
      <c r="AQ242" s="283"/>
      <c r="AS242" s="13">
        <f>SUM(L242:AQ242)</f>
        <v>96</v>
      </c>
    </row>
    <row r="243" spans="1:45" ht="18" customHeight="1" thickBot="1">
      <c r="A243" s="324"/>
      <c r="B243" s="325"/>
      <c r="C243" s="326"/>
      <c r="D243" s="340"/>
      <c r="E243" s="341"/>
      <c r="F243" s="342"/>
      <c r="G243" s="316" t="s">
        <v>66</v>
      </c>
      <c r="H243" s="317"/>
      <c r="I243" s="317"/>
      <c r="J243" s="317"/>
      <c r="K243" s="318"/>
      <c r="L243" s="287">
        <v>26</v>
      </c>
      <c r="M243" s="287"/>
      <c r="N243" s="287"/>
      <c r="O243" s="287"/>
      <c r="P243" s="287">
        <v>26</v>
      </c>
      <c r="Q243" s="287"/>
      <c r="R243" s="287"/>
      <c r="S243" s="287"/>
      <c r="T243" s="287">
        <v>26</v>
      </c>
      <c r="U243" s="287"/>
      <c r="V243" s="287"/>
      <c r="W243" s="287"/>
      <c r="X243" s="287">
        <v>26</v>
      </c>
      <c r="Y243" s="287"/>
      <c r="Z243" s="287"/>
      <c r="AA243" s="287"/>
      <c r="AB243" s="287">
        <v>27</v>
      </c>
      <c r="AC243" s="287"/>
      <c r="AD243" s="287"/>
      <c r="AE243" s="287"/>
      <c r="AF243" s="287">
        <v>26</v>
      </c>
      <c r="AG243" s="287"/>
      <c r="AH243" s="287"/>
      <c r="AI243" s="287"/>
      <c r="AJ243" s="287">
        <v>26</v>
      </c>
      <c r="AK243" s="287"/>
      <c r="AL243" s="287"/>
      <c r="AM243" s="287"/>
      <c r="AN243" s="287">
        <v>27</v>
      </c>
      <c r="AO243" s="287"/>
      <c r="AP243" s="287"/>
      <c r="AQ243" s="287"/>
      <c r="AS243" s="13">
        <f>SUM(L243:AQ243)</f>
        <v>210</v>
      </c>
    </row>
    <row r="244" spans="1:43" ht="18" customHeight="1">
      <c r="A244" s="97"/>
      <c r="B244" s="98"/>
      <c r="C244" s="98"/>
      <c r="D244" s="98"/>
      <c r="E244" s="98"/>
      <c r="F244" s="98"/>
      <c r="G244" s="98"/>
      <c r="H244" s="98"/>
      <c r="I244" s="98"/>
      <c r="J244" s="98"/>
      <c r="K244" s="98"/>
      <c r="L244" s="98"/>
      <c r="M244" s="98"/>
      <c r="N244" s="98"/>
      <c r="O244" s="98"/>
      <c r="P244" s="98"/>
      <c r="Q244" s="98"/>
      <c r="R244" s="98"/>
      <c r="S244" s="98"/>
      <c r="T244" s="98"/>
      <c r="U244" s="37"/>
      <c r="V244" s="98"/>
      <c r="W244" s="98"/>
      <c r="X244" s="98"/>
      <c r="Y244" s="37"/>
      <c r="Z244" s="98"/>
      <c r="AA244" s="98"/>
      <c r="AB244" s="98"/>
      <c r="AC244" s="98"/>
      <c r="AD244" s="37"/>
      <c r="AE244" s="99"/>
      <c r="AF244" s="100"/>
      <c r="AG244" s="98"/>
      <c r="AH244" s="98"/>
      <c r="AI244" s="98"/>
      <c r="AJ244" s="98"/>
      <c r="AK244" s="98"/>
      <c r="AL244" s="98"/>
      <c r="AM244" s="98"/>
      <c r="AN244" s="98"/>
      <c r="AO244" s="98"/>
      <c r="AP244" s="98"/>
      <c r="AQ244" s="101"/>
    </row>
    <row r="245" spans="1:43" ht="18" customHeight="1">
      <c r="A245" s="102" t="s">
        <v>61</v>
      </c>
      <c r="B245" s="103"/>
      <c r="C245" s="103"/>
      <c r="D245" s="103"/>
      <c r="E245" s="103"/>
      <c r="F245" s="103"/>
      <c r="G245" s="103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30"/>
      <c r="AF245" s="28"/>
      <c r="AG245" s="29" t="s">
        <v>208</v>
      </c>
      <c r="AH245" s="29"/>
      <c r="AI245" s="29"/>
      <c r="AJ245" s="29"/>
      <c r="AK245" s="29"/>
      <c r="AL245" s="29"/>
      <c r="AM245" s="29"/>
      <c r="AN245" s="29"/>
      <c r="AO245" s="29"/>
      <c r="AP245" s="29"/>
      <c r="AQ245" s="30"/>
    </row>
    <row r="246" spans="1:43" ht="18" customHeight="1">
      <c r="A246" s="104"/>
      <c r="B246" s="105" t="s">
        <v>20</v>
      </c>
      <c r="C246" s="12" t="s">
        <v>212</v>
      </c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103"/>
      <c r="R246" s="103"/>
      <c r="S246" s="103"/>
      <c r="T246" s="106"/>
      <c r="U246" s="106"/>
      <c r="V246" s="106"/>
      <c r="W246" s="106"/>
      <c r="X246" s="106"/>
      <c r="Y246" s="106"/>
      <c r="Z246" s="106"/>
      <c r="AA246" s="106"/>
      <c r="AB246" s="103"/>
      <c r="AC246" s="103"/>
      <c r="AD246" s="29"/>
      <c r="AE246" s="30"/>
      <c r="AF246" s="107"/>
      <c r="AG246" s="103"/>
      <c r="AH246" s="106"/>
      <c r="AI246" s="106"/>
      <c r="AJ246" s="29"/>
      <c r="AK246" s="29"/>
      <c r="AL246" s="29"/>
      <c r="AM246" s="29"/>
      <c r="AN246" s="29"/>
      <c r="AO246" s="15"/>
      <c r="AP246" s="15"/>
      <c r="AQ246" s="16"/>
    </row>
    <row r="247" spans="1:43" ht="18" customHeight="1">
      <c r="A247" s="104"/>
      <c r="B247" s="5"/>
      <c r="C247" s="12" t="s">
        <v>213</v>
      </c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09"/>
      <c r="R247" s="109"/>
      <c r="S247" s="109"/>
      <c r="T247" s="110"/>
      <c r="U247" s="111"/>
      <c r="V247" s="110"/>
      <c r="W247" s="110"/>
      <c r="X247" s="110"/>
      <c r="Y247" s="111"/>
      <c r="Z247" s="110"/>
      <c r="AA247" s="110"/>
      <c r="AB247" s="29"/>
      <c r="AC247" s="29"/>
      <c r="AD247" s="29"/>
      <c r="AE247" s="30"/>
      <c r="AF247" s="28"/>
      <c r="AG247" s="111" t="s">
        <v>30</v>
      </c>
      <c r="AH247" s="109"/>
      <c r="AI247" s="109"/>
      <c r="AJ247" s="110"/>
      <c r="AK247" s="112"/>
      <c r="AL247" s="29"/>
      <c r="AM247" s="29"/>
      <c r="AN247" s="112"/>
      <c r="AO247" s="112"/>
      <c r="AP247" s="112"/>
      <c r="AQ247" s="30"/>
    </row>
    <row r="248" spans="1:43" ht="18" customHeight="1">
      <c r="A248" s="104"/>
      <c r="B248" s="105" t="s">
        <v>21</v>
      </c>
      <c r="C248" s="108" t="s">
        <v>216</v>
      </c>
      <c r="G248" s="114"/>
      <c r="H248" s="114"/>
      <c r="I248" s="114"/>
      <c r="J248" s="114"/>
      <c r="K248" s="114"/>
      <c r="L248" s="114"/>
      <c r="M248" s="114"/>
      <c r="N248" s="114"/>
      <c r="O248" s="114"/>
      <c r="P248" s="114"/>
      <c r="Q248" s="103"/>
      <c r="R248" s="103"/>
      <c r="S248" s="103"/>
      <c r="T248" s="106"/>
      <c r="U248" s="106"/>
      <c r="V248" s="106"/>
      <c r="W248" s="106"/>
      <c r="X248" s="106"/>
      <c r="Y248" s="106"/>
      <c r="Z248" s="106"/>
      <c r="AA248" s="106"/>
      <c r="AB248" s="29"/>
      <c r="AC248" s="29"/>
      <c r="AD248" s="29"/>
      <c r="AE248" s="30"/>
      <c r="AF248" s="28"/>
      <c r="AG248" s="110" t="s">
        <v>31</v>
      </c>
      <c r="AH248" s="110" t="s">
        <v>32</v>
      </c>
      <c r="AI248" s="103"/>
      <c r="AJ248" s="106"/>
      <c r="AK248" s="29"/>
      <c r="AL248" s="29"/>
      <c r="AM248" s="29"/>
      <c r="AN248" s="29"/>
      <c r="AO248" s="29"/>
      <c r="AP248" s="29"/>
      <c r="AQ248" s="115"/>
    </row>
    <row r="249" spans="1:43" ht="18" customHeight="1">
      <c r="A249" s="104"/>
      <c r="B249" s="113" t="s">
        <v>22</v>
      </c>
      <c r="C249" s="4" t="s">
        <v>217</v>
      </c>
      <c r="D249" s="114"/>
      <c r="E249" s="114"/>
      <c r="F249" s="114"/>
      <c r="G249" s="44"/>
      <c r="H249" s="117"/>
      <c r="I249" s="117"/>
      <c r="J249" s="117"/>
      <c r="K249" s="117"/>
      <c r="L249" s="117"/>
      <c r="M249" s="117"/>
      <c r="N249" s="117"/>
      <c r="O249" s="117"/>
      <c r="P249" s="117"/>
      <c r="Q249" s="118"/>
      <c r="R249" s="118"/>
      <c r="S249" s="118"/>
      <c r="T249" s="118"/>
      <c r="U249" s="118"/>
      <c r="V249" s="118"/>
      <c r="W249" s="118"/>
      <c r="X249" s="118"/>
      <c r="Y249" s="118"/>
      <c r="Z249" s="118"/>
      <c r="AA249" s="118"/>
      <c r="AB249" s="29"/>
      <c r="AC249" s="29"/>
      <c r="AD249" s="29"/>
      <c r="AE249" s="30"/>
      <c r="AF249" s="28"/>
      <c r="AG249" s="109" t="s">
        <v>33</v>
      </c>
      <c r="AH249" s="109" t="s">
        <v>34</v>
      </c>
      <c r="AI249" s="118"/>
      <c r="AJ249" s="118"/>
      <c r="AK249" s="29"/>
      <c r="AL249" s="29"/>
      <c r="AM249" s="29"/>
      <c r="AN249" s="29"/>
      <c r="AO249" s="29"/>
      <c r="AP249" s="29"/>
      <c r="AQ249" s="30"/>
    </row>
    <row r="250" spans="1:43" ht="18" customHeight="1">
      <c r="A250" s="104"/>
      <c r="B250" s="116" t="s">
        <v>23</v>
      </c>
      <c r="C250" s="44" t="s">
        <v>214</v>
      </c>
      <c r="D250" s="44"/>
      <c r="E250" s="44"/>
      <c r="F250" s="44"/>
      <c r="G250" s="44"/>
      <c r="H250" s="44"/>
      <c r="I250" s="44"/>
      <c r="J250" s="44"/>
      <c r="K250" s="119"/>
      <c r="L250" s="44"/>
      <c r="M250" s="44"/>
      <c r="N250" s="44"/>
      <c r="O250" s="44"/>
      <c r="P250" s="44"/>
      <c r="Q250" s="120"/>
      <c r="R250" s="120"/>
      <c r="S250" s="120"/>
      <c r="T250" s="120"/>
      <c r="U250" s="103"/>
      <c r="V250" s="103"/>
      <c r="W250" s="103"/>
      <c r="X250" s="120"/>
      <c r="Y250" s="103"/>
      <c r="Z250" s="103"/>
      <c r="AA250" s="103"/>
      <c r="AB250" s="29"/>
      <c r="AC250" s="29"/>
      <c r="AD250" s="29"/>
      <c r="AE250" s="30"/>
      <c r="AF250" s="28"/>
      <c r="AG250" s="110" t="s">
        <v>16</v>
      </c>
      <c r="AH250" s="121" t="s">
        <v>35</v>
      </c>
      <c r="AI250" s="103"/>
      <c r="AJ250" s="103"/>
      <c r="AK250" s="29"/>
      <c r="AL250" s="29"/>
      <c r="AM250" s="29"/>
      <c r="AN250" s="29"/>
      <c r="AO250" s="29"/>
      <c r="AP250" s="29"/>
      <c r="AQ250" s="30"/>
    </row>
    <row r="251" spans="1:43" ht="18" customHeight="1">
      <c r="A251" s="104"/>
      <c r="B251" s="116" t="s">
        <v>24</v>
      </c>
      <c r="C251" s="4" t="s">
        <v>198</v>
      </c>
      <c r="D251" s="44"/>
      <c r="E251" s="44"/>
      <c r="F251" s="44"/>
      <c r="G251" s="44"/>
      <c r="H251" s="20"/>
      <c r="I251" s="20"/>
      <c r="J251" s="20"/>
      <c r="K251" s="20"/>
      <c r="L251" s="20"/>
      <c r="M251" s="20"/>
      <c r="N251" s="20"/>
      <c r="O251" s="20"/>
      <c r="P251" s="20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  <c r="AA251" s="103"/>
      <c r="AB251" s="29"/>
      <c r="AC251" s="29"/>
      <c r="AD251" s="29"/>
      <c r="AE251" s="30"/>
      <c r="AF251" s="28"/>
      <c r="AG251" s="110" t="s">
        <v>36</v>
      </c>
      <c r="AH251" s="110" t="s">
        <v>37</v>
      </c>
      <c r="AI251" s="103"/>
      <c r="AJ251" s="103"/>
      <c r="AK251" s="29"/>
      <c r="AL251" s="29"/>
      <c r="AM251" s="29"/>
      <c r="AN251" s="29"/>
      <c r="AO251" s="29"/>
      <c r="AP251" s="29"/>
      <c r="AQ251" s="30"/>
    </row>
    <row r="252" spans="1:43" ht="18" customHeight="1">
      <c r="A252" s="104"/>
      <c r="B252" s="105" t="s">
        <v>46</v>
      </c>
      <c r="C252" s="44" t="s">
        <v>215</v>
      </c>
      <c r="D252" s="44"/>
      <c r="E252" s="44"/>
      <c r="F252" s="44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103"/>
      <c r="R252" s="103"/>
      <c r="S252" s="103"/>
      <c r="T252" s="106"/>
      <c r="U252" s="106"/>
      <c r="V252" s="106"/>
      <c r="W252" s="106"/>
      <c r="X252" s="106"/>
      <c r="Y252" s="106"/>
      <c r="Z252" s="106"/>
      <c r="AA252" s="106"/>
      <c r="AB252" s="29"/>
      <c r="AC252" s="29"/>
      <c r="AD252" s="29"/>
      <c r="AE252" s="30"/>
      <c r="AF252" s="28"/>
      <c r="AG252" s="110" t="s">
        <v>38</v>
      </c>
      <c r="AH252" s="110" t="s">
        <v>39</v>
      </c>
      <c r="AI252" s="103"/>
      <c r="AJ252" s="106"/>
      <c r="AK252" s="29"/>
      <c r="AL252" s="29"/>
      <c r="AM252" s="29"/>
      <c r="AN252" s="29"/>
      <c r="AO252" s="29"/>
      <c r="AP252" s="29"/>
      <c r="AQ252" s="30"/>
    </row>
    <row r="253" spans="1:43" ht="18" customHeight="1">
      <c r="A253" s="104"/>
      <c r="B253" s="44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44"/>
      <c r="N253" s="44"/>
      <c r="O253" s="44"/>
      <c r="P253" s="44"/>
      <c r="Q253" s="120"/>
      <c r="R253" s="120"/>
      <c r="S253" s="120"/>
      <c r="T253" s="106"/>
      <c r="U253" s="106"/>
      <c r="V253" s="106"/>
      <c r="W253" s="106"/>
      <c r="X253" s="106"/>
      <c r="Y253" s="106"/>
      <c r="Z253" s="106"/>
      <c r="AA253" s="106"/>
      <c r="AB253" s="29"/>
      <c r="AC253" s="29"/>
      <c r="AD253" s="29"/>
      <c r="AE253" s="30"/>
      <c r="AF253" s="28"/>
      <c r="AG253" s="109" t="s">
        <v>40</v>
      </c>
      <c r="AH253" s="109" t="s">
        <v>41</v>
      </c>
      <c r="AI253" s="103"/>
      <c r="AJ253" s="106"/>
      <c r="AK253" s="29"/>
      <c r="AL253" s="29"/>
      <c r="AM253" s="29"/>
      <c r="AN253" s="29"/>
      <c r="AO253" s="29"/>
      <c r="AP253" s="29"/>
      <c r="AQ253" s="30"/>
    </row>
    <row r="254" spans="1:43" ht="18" customHeight="1">
      <c r="A254" s="104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103"/>
      <c r="R254" s="103"/>
      <c r="S254" s="103"/>
      <c r="T254" s="106"/>
      <c r="U254" s="106"/>
      <c r="V254" s="106"/>
      <c r="W254" s="106"/>
      <c r="X254" s="106"/>
      <c r="Y254" s="106"/>
      <c r="Z254" s="106"/>
      <c r="AA254" s="106"/>
      <c r="AB254" s="29"/>
      <c r="AC254" s="29"/>
      <c r="AD254" s="29"/>
      <c r="AE254" s="30"/>
      <c r="AF254" s="28"/>
      <c r="AG254" s="123"/>
      <c r="AH254" s="109" t="s">
        <v>65</v>
      </c>
      <c r="AJ254" s="106"/>
      <c r="AK254" s="29"/>
      <c r="AL254" s="29"/>
      <c r="AM254" s="29"/>
      <c r="AN254" s="29"/>
      <c r="AO254" s="29"/>
      <c r="AP254" s="29"/>
      <c r="AQ254" s="30"/>
    </row>
    <row r="255" spans="1:43" ht="18" customHeight="1" thickBot="1">
      <c r="A255" s="124"/>
      <c r="B255" s="125"/>
      <c r="C255" s="125"/>
      <c r="D255" s="125"/>
      <c r="E255" s="126"/>
      <c r="F255" s="126"/>
      <c r="G255" s="126"/>
      <c r="H255" s="126"/>
      <c r="I255" s="126"/>
      <c r="J255" s="126"/>
      <c r="K255" s="125"/>
      <c r="L255" s="125"/>
      <c r="M255" s="125"/>
      <c r="N255" s="125"/>
      <c r="O255" s="125"/>
      <c r="P255" s="125"/>
      <c r="Q255" s="125"/>
      <c r="R255" s="125"/>
      <c r="S255" s="125"/>
      <c r="T255" s="127"/>
      <c r="U255" s="128"/>
      <c r="V255" s="128"/>
      <c r="W255" s="128"/>
      <c r="X255" s="127"/>
      <c r="Y255" s="128"/>
      <c r="Z255" s="128"/>
      <c r="AA255" s="128"/>
      <c r="AB255" s="128"/>
      <c r="AC255" s="128"/>
      <c r="AD255" s="128"/>
      <c r="AE255" s="129"/>
      <c r="AF255" s="311" t="s">
        <v>146</v>
      </c>
      <c r="AG255" s="312"/>
      <c r="AH255" s="312"/>
      <c r="AI255" s="312"/>
      <c r="AJ255" s="312"/>
      <c r="AK255" s="312"/>
      <c r="AL255" s="312"/>
      <c r="AM255" s="312"/>
      <c r="AN255" s="312"/>
      <c r="AO255" s="312"/>
      <c r="AP255" s="312"/>
      <c r="AQ255" s="313"/>
    </row>
    <row r="256" spans="1:43" ht="18" customHeight="1">
      <c r="A256" s="386"/>
      <c r="B256" s="387"/>
      <c r="C256" s="388"/>
      <c r="D256" s="389" t="s">
        <v>210</v>
      </c>
      <c r="E256" s="390"/>
      <c r="F256" s="390"/>
      <c r="G256" s="390"/>
      <c r="H256" s="390"/>
      <c r="I256" s="390"/>
      <c r="J256" s="390"/>
      <c r="K256" s="390"/>
      <c r="L256" s="390"/>
      <c r="M256" s="390"/>
      <c r="N256" s="390"/>
      <c r="O256" s="390"/>
      <c r="P256" s="390"/>
      <c r="Q256" s="390"/>
      <c r="R256" s="390"/>
      <c r="S256" s="390"/>
      <c r="T256" s="390"/>
      <c r="U256" s="390"/>
      <c r="V256" s="390"/>
      <c r="W256" s="390"/>
      <c r="X256" s="390"/>
      <c r="Y256" s="390"/>
      <c r="Z256" s="390"/>
      <c r="AA256" s="390"/>
      <c r="AB256" s="390"/>
      <c r="AC256" s="390"/>
      <c r="AD256" s="390"/>
      <c r="AE256" s="391"/>
      <c r="AF256" s="394" t="s">
        <v>0</v>
      </c>
      <c r="AG256" s="335"/>
      <c r="AH256" s="335"/>
      <c r="AI256" s="335"/>
      <c r="AJ256" s="335"/>
      <c r="AK256" s="335"/>
      <c r="AL256" s="335"/>
      <c r="AM256" s="335"/>
      <c r="AN256" s="335"/>
      <c r="AO256" s="335"/>
      <c r="AP256" s="335"/>
      <c r="AQ256" s="395"/>
    </row>
    <row r="257" spans="1:43" ht="18" customHeight="1">
      <c r="A257" s="396" t="s">
        <v>209</v>
      </c>
      <c r="B257" s="397"/>
      <c r="C257" s="398"/>
      <c r="D257" s="392"/>
      <c r="E257" s="393"/>
      <c r="F257" s="393"/>
      <c r="G257" s="393"/>
      <c r="H257" s="393"/>
      <c r="I257" s="393"/>
      <c r="J257" s="393"/>
      <c r="K257" s="393"/>
      <c r="L257" s="393"/>
      <c r="M257" s="393"/>
      <c r="N257" s="393"/>
      <c r="O257" s="393"/>
      <c r="P257" s="393"/>
      <c r="Q257" s="393"/>
      <c r="R257" s="393"/>
      <c r="S257" s="393"/>
      <c r="T257" s="393"/>
      <c r="U257" s="393"/>
      <c r="V257" s="393"/>
      <c r="W257" s="393"/>
      <c r="X257" s="393"/>
      <c r="Y257" s="393"/>
      <c r="Z257" s="393"/>
      <c r="AA257" s="393"/>
      <c r="AB257" s="393"/>
      <c r="AC257" s="393"/>
      <c r="AD257" s="393"/>
      <c r="AE257" s="393"/>
      <c r="AF257" s="14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6"/>
    </row>
    <row r="258" spans="1:43" ht="18" customHeight="1">
      <c r="A258" s="229"/>
      <c r="B258" s="230"/>
      <c r="C258" s="231"/>
      <c r="D258" s="17" t="s">
        <v>74</v>
      </c>
      <c r="E258" s="18"/>
      <c r="F258" s="18"/>
      <c r="G258" s="18"/>
      <c r="H258" s="18"/>
      <c r="I258" s="19" t="s">
        <v>182</v>
      </c>
      <c r="J258" s="20"/>
      <c r="K258" s="18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7"/>
      <c r="W258" s="17"/>
      <c r="X258" s="19"/>
      <c r="Y258" s="19"/>
      <c r="Z258" s="17"/>
      <c r="AA258" s="17"/>
      <c r="AB258" s="20"/>
      <c r="AC258" s="17"/>
      <c r="AD258" s="17"/>
      <c r="AE258" s="17"/>
      <c r="AF258" s="28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30"/>
    </row>
    <row r="259" spans="1:43" ht="18" customHeight="1">
      <c r="A259" s="272" t="s">
        <v>67</v>
      </c>
      <c r="B259" s="273"/>
      <c r="C259" s="274"/>
      <c r="D259" s="17" t="s">
        <v>73</v>
      </c>
      <c r="E259" s="18"/>
      <c r="F259" s="18"/>
      <c r="G259" s="17"/>
      <c r="H259" s="17"/>
      <c r="I259" s="19" t="s">
        <v>154</v>
      </c>
      <c r="J259" s="20"/>
      <c r="K259" s="19"/>
      <c r="L259" s="19"/>
      <c r="M259" s="15"/>
      <c r="N259" s="18"/>
      <c r="O259" s="19"/>
      <c r="P259" s="19"/>
      <c r="Q259" s="19"/>
      <c r="R259" s="19"/>
      <c r="S259" s="19"/>
      <c r="T259" s="19"/>
      <c r="U259" s="19"/>
      <c r="V259" s="17"/>
      <c r="W259" s="17"/>
      <c r="X259" s="19"/>
      <c r="Y259" s="19"/>
      <c r="Z259" s="17"/>
      <c r="AA259" s="17"/>
      <c r="AB259" s="20"/>
      <c r="AC259" s="24"/>
      <c r="AD259" s="24"/>
      <c r="AE259" s="24"/>
      <c r="AF259" s="298" t="s">
        <v>2</v>
      </c>
      <c r="AG259" s="299"/>
      <c r="AH259" s="299"/>
      <c r="AI259" s="299"/>
      <c r="AJ259" s="299"/>
      <c r="AK259" s="299"/>
      <c r="AL259" s="299"/>
      <c r="AM259" s="299"/>
      <c r="AN259" s="299"/>
      <c r="AO259" s="299"/>
      <c r="AP259" s="299"/>
      <c r="AQ259" s="300"/>
    </row>
    <row r="260" spans="1:43" ht="18" customHeight="1">
      <c r="A260" s="269" t="s">
        <v>62</v>
      </c>
      <c r="B260" s="270"/>
      <c r="C260" s="271"/>
      <c r="D260" s="17" t="s">
        <v>1</v>
      </c>
      <c r="E260" s="17"/>
      <c r="F260" s="17"/>
      <c r="G260" s="17"/>
      <c r="H260" s="17"/>
      <c r="I260" s="19" t="s">
        <v>78</v>
      </c>
      <c r="J260" s="20"/>
      <c r="K260" s="19"/>
      <c r="L260" s="19"/>
      <c r="M260" s="19"/>
      <c r="N260" s="18"/>
      <c r="O260" s="19"/>
      <c r="P260" s="19"/>
      <c r="Q260" s="19"/>
      <c r="R260" s="19"/>
      <c r="S260" s="19"/>
      <c r="T260" s="19"/>
      <c r="U260" s="19"/>
      <c r="V260" s="17"/>
      <c r="W260" s="17"/>
      <c r="X260" s="19"/>
      <c r="Y260" s="19"/>
      <c r="Z260" s="17"/>
      <c r="AA260" s="17"/>
      <c r="AB260" s="20"/>
      <c r="AC260" s="24"/>
      <c r="AD260" s="24"/>
      <c r="AE260" s="24"/>
      <c r="AF260" s="298" t="s">
        <v>4</v>
      </c>
      <c r="AG260" s="299"/>
      <c r="AH260" s="299"/>
      <c r="AI260" s="299"/>
      <c r="AJ260" s="299"/>
      <c r="AK260" s="299"/>
      <c r="AL260" s="299"/>
      <c r="AM260" s="299"/>
      <c r="AN260" s="299"/>
      <c r="AO260" s="299"/>
      <c r="AP260" s="299"/>
      <c r="AQ260" s="300"/>
    </row>
    <row r="261" spans="1:43" ht="18" customHeight="1">
      <c r="A261" s="272" t="s">
        <v>63</v>
      </c>
      <c r="B261" s="273"/>
      <c r="C261" s="274"/>
      <c r="D261" s="27" t="s">
        <v>3</v>
      </c>
      <c r="E261" s="17"/>
      <c r="F261" s="17"/>
      <c r="G261" s="17"/>
      <c r="H261" s="17"/>
      <c r="I261" s="19" t="s">
        <v>151</v>
      </c>
      <c r="J261" s="20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7"/>
      <c r="W261" s="17"/>
      <c r="X261" s="19"/>
      <c r="Y261" s="19"/>
      <c r="Z261" s="17"/>
      <c r="AA261" s="17"/>
      <c r="AB261" s="20"/>
      <c r="AC261" s="17"/>
      <c r="AD261" s="17"/>
      <c r="AE261" s="17"/>
      <c r="AF261" s="25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6"/>
    </row>
    <row r="262" spans="1:43" ht="18" customHeight="1" thickBot="1">
      <c r="A262" s="380"/>
      <c r="B262" s="381"/>
      <c r="C262" s="382"/>
      <c r="D262" s="32"/>
      <c r="E262" s="33"/>
      <c r="F262" s="33"/>
      <c r="G262" s="33"/>
      <c r="H262" s="33"/>
      <c r="I262" s="33"/>
      <c r="J262" s="33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5"/>
      <c r="W262" s="35"/>
      <c r="X262" s="34"/>
      <c r="Y262" s="34"/>
      <c r="Z262" s="35"/>
      <c r="AA262" s="35"/>
      <c r="AB262" s="33"/>
      <c r="AC262" s="31"/>
      <c r="AD262" s="31"/>
      <c r="AE262" s="31"/>
      <c r="AF262" s="383" t="s">
        <v>186</v>
      </c>
      <c r="AG262" s="384"/>
      <c r="AH262" s="384"/>
      <c r="AI262" s="384"/>
      <c r="AJ262" s="384"/>
      <c r="AK262" s="384"/>
      <c r="AL262" s="384"/>
      <c r="AM262" s="384"/>
      <c r="AN262" s="384"/>
      <c r="AO262" s="384"/>
      <c r="AP262" s="384"/>
      <c r="AQ262" s="385"/>
    </row>
    <row r="263" spans="1:43" ht="18" customHeight="1" thickBot="1">
      <c r="A263" s="158"/>
      <c r="B263" s="40"/>
      <c r="C263" s="195"/>
      <c r="D263" s="38"/>
      <c r="E263" s="38"/>
      <c r="F263" s="29"/>
      <c r="G263" s="29"/>
      <c r="H263" s="29"/>
      <c r="I263" s="29"/>
      <c r="J263" s="29"/>
      <c r="K263" s="160"/>
      <c r="L263" s="160"/>
      <c r="M263" s="160"/>
      <c r="N263" s="160"/>
      <c r="O263" s="160"/>
      <c r="P263" s="160"/>
      <c r="Q263" s="160"/>
      <c r="R263" s="160"/>
      <c r="S263" s="160"/>
      <c r="T263" s="160"/>
      <c r="U263" s="160"/>
      <c r="V263" s="112"/>
      <c r="W263" s="112"/>
      <c r="X263" s="160"/>
      <c r="Y263" s="160"/>
      <c r="Z263" s="112"/>
      <c r="AA263" s="112"/>
      <c r="AB263" s="109"/>
      <c r="AC263" s="109"/>
      <c r="AD263" s="109"/>
      <c r="AE263" s="109"/>
      <c r="AF263" s="109"/>
      <c r="AG263" s="109"/>
      <c r="AH263" s="109"/>
      <c r="AI263" s="109"/>
      <c r="AJ263" s="109"/>
      <c r="AK263" s="109"/>
      <c r="AL263" s="109"/>
      <c r="AM263" s="109"/>
      <c r="AN263" s="109"/>
      <c r="AO263" s="109"/>
      <c r="AP263" s="29"/>
      <c r="AQ263" s="30"/>
    </row>
    <row r="264" spans="1:43" ht="18" customHeight="1">
      <c r="A264" s="278" t="s">
        <v>43</v>
      </c>
      <c r="B264" s="369" t="s">
        <v>6</v>
      </c>
      <c r="C264" s="370"/>
      <c r="D264" s="375" t="s">
        <v>7</v>
      </c>
      <c r="E264" s="370"/>
      <c r="F264" s="376"/>
      <c r="G264" s="379" t="s">
        <v>8</v>
      </c>
      <c r="H264" s="305"/>
      <c r="I264" s="305"/>
      <c r="J264" s="305"/>
      <c r="K264" s="305"/>
      <c r="L264" s="304" t="s">
        <v>9</v>
      </c>
      <c r="M264" s="305"/>
      <c r="N264" s="305"/>
      <c r="O264" s="305"/>
      <c r="P264" s="305"/>
      <c r="Q264" s="305"/>
      <c r="R264" s="305"/>
      <c r="S264" s="305"/>
      <c r="T264" s="305"/>
      <c r="U264" s="305"/>
      <c r="V264" s="305"/>
      <c r="W264" s="305"/>
      <c r="X264" s="370"/>
      <c r="Y264" s="370"/>
      <c r="Z264" s="370"/>
      <c r="AA264" s="370"/>
      <c r="AB264" s="370"/>
      <c r="AC264" s="370"/>
      <c r="AD264" s="370"/>
      <c r="AE264" s="370"/>
      <c r="AF264" s="370"/>
      <c r="AG264" s="370"/>
      <c r="AH264" s="370"/>
      <c r="AI264" s="370"/>
      <c r="AJ264" s="370"/>
      <c r="AK264" s="370"/>
      <c r="AL264" s="370"/>
      <c r="AM264" s="370"/>
      <c r="AN264" s="305"/>
      <c r="AO264" s="305"/>
      <c r="AP264" s="305"/>
      <c r="AQ264" s="306"/>
    </row>
    <row r="265" spans="1:43" ht="18" customHeight="1">
      <c r="A265" s="279"/>
      <c r="B265" s="371"/>
      <c r="C265" s="372"/>
      <c r="D265" s="377"/>
      <c r="E265" s="372"/>
      <c r="F265" s="378"/>
      <c r="G265" s="307" t="s">
        <v>10</v>
      </c>
      <c r="H265" s="343" t="s">
        <v>11</v>
      </c>
      <c r="I265" s="343"/>
      <c r="J265" s="343"/>
      <c r="K265" s="345"/>
      <c r="L265" s="295" t="s">
        <v>187</v>
      </c>
      <c r="M265" s="296"/>
      <c r="N265" s="296"/>
      <c r="O265" s="297"/>
      <c r="P265" s="295" t="s">
        <v>188</v>
      </c>
      <c r="Q265" s="296"/>
      <c r="R265" s="296"/>
      <c r="S265" s="297"/>
      <c r="T265" s="295" t="s">
        <v>189</v>
      </c>
      <c r="U265" s="296"/>
      <c r="V265" s="296"/>
      <c r="W265" s="297"/>
      <c r="X265" s="284" t="s">
        <v>190</v>
      </c>
      <c r="Y265" s="285"/>
      <c r="Z265" s="285"/>
      <c r="AA265" s="286"/>
      <c r="AB265" s="284" t="s">
        <v>191</v>
      </c>
      <c r="AC265" s="285"/>
      <c r="AD265" s="285"/>
      <c r="AE265" s="286"/>
      <c r="AF265" s="284" t="s">
        <v>192</v>
      </c>
      <c r="AG265" s="285"/>
      <c r="AH265" s="285"/>
      <c r="AI265" s="286"/>
      <c r="AJ265" s="284" t="s">
        <v>193</v>
      </c>
      <c r="AK265" s="285"/>
      <c r="AL265" s="285"/>
      <c r="AM265" s="286"/>
      <c r="AN265" s="295" t="s">
        <v>194</v>
      </c>
      <c r="AO265" s="296"/>
      <c r="AP265" s="296"/>
      <c r="AQ265" s="297"/>
    </row>
    <row r="266" spans="1:43" ht="18" customHeight="1">
      <c r="A266" s="279"/>
      <c r="B266" s="371"/>
      <c r="C266" s="372"/>
      <c r="D266" s="328" t="s">
        <v>12</v>
      </c>
      <c r="E266" s="365" t="s">
        <v>13</v>
      </c>
      <c r="F266" s="288" t="s">
        <v>66</v>
      </c>
      <c r="G266" s="368"/>
      <c r="H266" s="343" t="s">
        <v>14</v>
      </c>
      <c r="I266" s="343" t="s">
        <v>15</v>
      </c>
      <c r="J266" s="343" t="s">
        <v>16</v>
      </c>
      <c r="K266" s="345" t="s">
        <v>58</v>
      </c>
      <c r="L266" s="284" t="s">
        <v>180</v>
      </c>
      <c r="M266" s="285"/>
      <c r="N266" s="285"/>
      <c r="O266" s="285"/>
      <c r="P266" s="285"/>
      <c r="Q266" s="285"/>
      <c r="R266" s="285"/>
      <c r="S266" s="285"/>
      <c r="T266" s="285"/>
      <c r="U266" s="285"/>
      <c r="V266" s="285"/>
      <c r="W266" s="285"/>
      <c r="X266" s="285"/>
      <c r="Y266" s="285"/>
      <c r="Z266" s="285"/>
      <c r="AA266" s="285"/>
      <c r="AB266" s="285"/>
      <c r="AC266" s="285"/>
      <c r="AD266" s="285"/>
      <c r="AE266" s="285"/>
      <c r="AF266" s="285"/>
      <c r="AG266" s="285"/>
      <c r="AH266" s="285"/>
      <c r="AI266" s="285"/>
      <c r="AJ266" s="285"/>
      <c r="AK266" s="285"/>
      <c r="AL266" s="285"/>
      <c r="AM266" s="285"/>
      <c r="AN266" s="285"/>
      <c r="AO266" s="285"/>
      <c r="AP266" s="285"/>
      <c r="AQ266" s="286"/>
    </row>
    <row r="267" spans="1:43" ht="18" customHeight="1">
      <c r="A267" s="279"/>
      <c r="B267" s="371"/>
      <c r="C267" s="372"/>
      <c r="D267" s="328"/>
      <c r="E267" s="366"/>
      <c r="F267" s="331"/>
      <c r="G267" s="368"/>
      <c r="H267" s="343"/>
      <c r="I267" s="343"/>
      <c r="J267" s="343"/>
      <c r="K267" s="345"/>
      <c r="L267" s="307" t="s">
        <v>14</v>
      </c>
      <c r="M267" s="309" t="s">
        <v>15</v>
      </c>
      <c r="N267" s="293" t="s">
        <v>17</v>
      </c>
      <c r="O267" s="288" t="s">
        <v>64</v>
      </c>
      <c r="P267" s="307" t="s">
        <v>14</v>
      </c>
      <c r="Q267" s="309" t="s">
        <v>15</v>
      </c>
      <c r="R267" s="293" t="s">
        <v>17</v>
      </c>
      <c r="S267" s="288" t="s">
        <v>64</v>
      </c>
      <c r="T267" s="307" t="s">
        <v>14</v>
      </c>
      <c r="U267" s="309" t="s">
        <v>15</v>
      </c>
      <c r="V267" s="293" t="s">
        <v>17</v>
      </c>
      <c r="W267" s="288" t="s">
        <v>64</v>
      </c>
      <c r="X267" s="307" t="s">
        <v>14</v>
      </c>
      <c r="Y267" s="309" t="s">
        <v>15</v>
      </c>
      <c r="Z267" s="293" t="s">
        <v>17</v>
      </c>
      <c r="AA267" s="288" t="s">
        <v>64</v>
      </c>
      <c r="AB267" s="307" t="s">
        <v>14</v>
      </c>
      <c r="AC267" s="309" t="s">
        <v>15</v>
      </c>
      <c r="AD267" s="293" t="s">
        <v>17</v>
      </c>
      <c r="AE267" s="288" t="s">
        <v>64</v>
      </c>
      <c r="AF267" s="307" t="s">
        <v>14</v>
      </c>
      <c r="AG267" s="309" t="s">
        <v>15</v>
      </c>
      <c r="AH267" s="293" t="s">
        <v>17</v>
      </c>
      <c r="AI267" s="288" t="s">
        <v>64</v>
      </c>
      <c r="AJ267" s="307" t="s">
        <v>14</v>
      </c>
      <c r="AK267" s="309" t="s">
        <v>15</v>
      </c>
      <c r="AL267" s="293" t="s">
        <v>17</v>
      </c>
      <c r="AM267" s="288" t="s">
        <v>64</v>
      </c>
      <c r="AN267" s="307" t="s">
        <v>14</v>
      </c>
      <c r="AO267" s="309" t="s">
        <v>15</v>
      </c>
      <c r="AP267" s="293" t="s">
        <v>17</v>
      </c>
      <c r="AQ267" s="288" t="s">
        <v>64</v>
      </c>
    </row>
    <row r="268" spans="1:43" ht="18" customHeight="1" thickBot="1">
      <c r="A268" s="280"/>
      <c r="B268" s="373"/>
      <c r="C268" s="374"/>
      <c r="D268" s="329"/>
      <c r="E268" s="367"/>
      <c r="F268" s="289"/>
      <c r="G268" s="308"/>
      <c r="H268" s="344"/>
      <c r="I268" s="344"/>
      <c r="J268" s="344"/>
      <c r="K268" s="346"/>
      <c r="L268" s="308"/>
      <c r="M268" s="310"/>
      <c r="N268" s="294"/>
      <c r="O268" s="289"/>
      <c r="P268" s="308"/>
      <c r="Q268" s="310"/>
      <c r="R268" s="294"/>
      <c r="S268" s="289"/>
      <c r="T268" s="308"/>
      <c r="U268" s="310"/>
      <c r="V268" s="294"/>
      <c r="W268" s="289"/>
      <c r="X268" s="308"/>
      <c r="Y268" s="310"/>
      <c r="Z268" s="294"/>
      <c r="AA268" s="289"/>
      <c r="AB268" s="308"/>
      <c r="AC268" s="310"/>
      <c r="AD268" s="294"/>
      <c r="AE268" s="289"/>
      <c r="AF268" s="308"/>
      <c r="AG268" s="310"/>
      <c r="AH268" s="294"/>
      <c r="AI268" s="289"/>
      <c r="AJ268" s="308"/>
      <c r="AK268" s="310"/>
      <c r="AL268" s="294"/>
      <c r="AM268" s="289"/>
      <c r="AN268" s="308"/>
      <c r="AO268" s="310"/>
      <c r="AP268" s="294"/>
      <c r="AQ268" s="289"/>
    </row>
    <row r="269" spans="1:43" ht="18" customHeight="1" thickBot="1">
      <c r="A269" s="41" t="s">
        <v>132</v>
      </c>
      <c r="B269" s="362" t="s">
        <v>59</v>
      </c>
      <c r="C269" s="362"/>
      <c r="D269" s="363"/>
      <c r="E269" s="363"/>
      <c r="F269" s="176"/>
      <c r="G269" s="176"/>
      <c r="H269" s="363"/>
      <c r="I269" s="363"/>
      <c r="J269" s="363"/>
      <c r="K269" s="363"/>
      <c r="L269" s="363"/>
      <c r="M269" s="363"/>
      <c r="N269" s="363"/>
      <c r="O269" s="363"/>
      <c r="P269" s="363"/>
      <c r="Q269" s="363"/>
      <c r="R269" s="363"/>
      <c r="S269" s="363"/>
      <c r="T269" s="363"/>
      <c r="U269" s="363"/>
      <c r="V269" s="363"/>
      <c r="W269" s="363"/>
      <c r="X269" s="363"/>
      <c r="Y269" s="363"/>
      <c r="Z269" s="363"/>
      <c r="AA269" s="363"/>
      <c r="AB269" s="363"/>
      <c r="AC269" s="363"/>
      <c r="AD269" s="363"/>
      <c r="AE269" s="363"/>
      <c r="AF269" s="363"/>
      <c r="AG269" s="363"/>
      <c r="AH269" s="363"/>
      <c r="AI269" s="363"/>
      <c r="AJ269" s="363"/>
      <c r="AK269" s="363"/>
      <c r="AL269" s="363"/>
      <c r="AM269" s="363"/>
      <c r="AN269" s="363"/>
      <c r="AO269" s="363"/>
      <c r="AP269" s="363"/>
      <c r="AQ269" s="364"/>
    </row>
    <row r="270" spans="1:43" ht="18" customHeight="1">
      <c r="A270" s="214" t="s">
        <v>20</v>
      </c>
      <c r="B270" s="163" t="s">
        <v>133</v>
      </c>
      <c r="C270" s="164"/>
      <c r="D270" s="177">
        <v>1</v>
      </c>
      <c r="E270" s="63">
        <v>2</v>
      </c>
      <c r="F270" s="69">
        <v>2</v>
      </c>
      <c r="G270" s="70">
        <f aca="true" t="shared" si="40" ref="G270:G278">SUM(H270:K270)</f>
        <v>45</v>
      </c>
      <c r="H270" s="62">
        <f aca="true" t="shared" si="41" ref="H270:I278">IF(SUM(L270+P270+T270+X270+AB270+AF270+AJ270+AN270)=0,"",SUM(L270+P270+T270+X270+AB270+AF270+AJ270+AN270))</f>
        <v>25</v>
      </c>
      <c r="I270" s="62">
        <f t="shared" si="41"/>
        <v>10</v>
      </c>
      <c r="J270" s="62">
        <f aca="true" t="shared" si="42" ref="J270:J278">IF(SUM(N270+R270+V270+Z270+AD270+AH270+AL270+AP270)=0,"",SUM(N270+R270+V270+Z270+AD270+AH270+AL270+AP270))</f>
        <v>10</v>
      </c>
      <c r="K270" s="62">
        <f aca="true" t="shared" si="43" ref="K270:K278">IF(SUM(O270+S270+W270+AA270+AE270+AI270+AM270+AQ270)=0,"",SUM(O270+S270+W270+AA270+AE270+AI270+AM270+AQ270))</f>
      </c>
      <c r="L270" s="178"/>
      <c r="M270" s="156"/>
      <c r="N270" s="156"/>
      <c r="O270" s="154"/>
      <c r="P270" s="172"/>
      <c r="Q270" s="156"/>
      <c r="R270" s="156"/>
      <c r="S270" s="154"/>
      <c r="T270" s="172"/>
      <c r="U270" s="156"/>
      <c r="V270" s="156"/>
      <c r="W270" s="154"/>
      <c r="X270" s="172"/>
      <c r="Y270" s="156"/>
      <c r="Z270" s="156"/>
      <c r="AA270" s="154"/>
      <c r="AB270" s="144"/>
      <c r="AC270" s="141"/>
      <c r="AD270" s="141"/>
      <c r="AE270" s="60"/>
      <c r="AF270" s="144"/>
      <c r="AG270" s="141"/>
      <c r="AH270" s="141"/>
      <c r="AI270" s="60"/>
      <c r="AJ270" s="144"/>
      <c r="AK270" s="141"/>
      <c r="AL270" s="141"/>
      <c r="AM270" s="60"/>
      <c r="AN270" s="143">
        <v>25</v>
      </c>
      <c r="AO270" s="141">
        <v>10</v>
      </c>
      <c r="AP270" s="141">
        <v>10</v>
      </c>
      <c r="AQ270" s="60"/>
    </row>
    <row r="271" spans="1:43" ht="18" customHeight="1">
      <c r="A271" s="64" t="s">
        <v>21</v>
      </c>
      <c r="B271" s="163" t="s">
        <v>134</v>
      </c>
      <c r="C271" s="215"/>
      <c r="D271" s="146">
        <v>1</v>
      </c>
      <c r="E271" s="147">
        <v>1</v>
      </c>
      <c r="F271" s="69">
        <f aca="true" t="shared" si="44" ref="F271:F276">SumaECTS(L271:AQ271)</f>
        <v>7</v>
      </c>
      <c r="G271" s="70">
        <f t="shared" si="40"/>
        <v>45</v>
      </c>
      <c r="H271" s="62">
        <f t="shared" si="41"/>
        <v>25</v>
      </c>
      <c r="I271" s="62">
        <f t="shared" si="41"/>
      </c>
      <c r="J271" s="62">
        <f t="shared" si="42"/>
        <v>20</v>
      </c>
      <c r="K271" s="62">
        <f t="shared" si="43"/>
      </c>
      <c r="L271" s="140"/>
      <c r="M271" s="141"/>
      <c r="N271" s="141"/>
      <c r="O271" s="60"/>
      <c r="P271" s="144"/>
      <c r="Q271" s="141"/>
      <c r="R271" s="141"/>
      <c r="S271" s="60"/>
      <c r="T271" s="144"/>
      <c r="U271" s="141"/>
      <c r="V271" s="141"/>
      <c r="W271" s="60"/>
      <c r="X271" s="144"/>
      <c r="Y271" s="141"/>
      <c r="Z271" s="141"/>
      <c r="AA271" s="60"/>
      <c r="AB271" s="144"/>
      <c r="AC271" s="141"/>
      <c r="AD271" s="141"/>
      <c r="AE271" s="60"/>
      <c r="AF271" s="143">
        <v>25</v>
      </c>
      <c r="AG271" s="141"/>
      <c r="AH271" s="141">
        <v>20</v>
      </c>
      <c r="AI271" s="60"/>
      <c r="AJ271" s="144"/>
      <c r="AK271" s="141"/>
      <c r="AL271" s="141"/>
      <c r="AM271" s="60"/>
      <c r="AN271" s="144"/>
      <c r="AO271" s="141"/>
      <c r="AP271" s="141"/>
      <c r="AQ271" s="60"/>
    </row>
    <row r="272" spans="1:43" ht="18" customHeight="1">
      <c r="A272" s="64" t="s">
        <v>22</v>
      </c>
      <c r="B272" s="179" t="s">
        <v>135</v>
      </c>
      <c r="C272" s="180"/>
      <c r="D272" s="181">
        <v>1</v>
      </c>
      <c r="E272" s="182">
        <v>2</v>
      </c>
      <c r="F272" s="69">
        <v>3</v>
      </c>
      <c r="G272" s="70">
        <f t="shared" si="40"/>
        <v>45</v>
      </c>
      <c r="H272" s="50">
        <f t="shared" si="41"/>
        <v>25</v>
      </c>
      <c r="I272" s="50">
        <f t="shared" si="41"/>
      </c>
      <c r="J272" s="50">
        <f t="shared" si="42"/>
        <v>10</v>
      </c>
      <c r="K272" s="50">
        <f t="shared" si="43"/>
        <v>10</v>
      </c>
      <c r="L272" s="178"/>
      <c r="M272" s="141"/>
      <c r="N272" s="141"/>
      <c r="O272" s="154"/>
      <c r="P272" s="144"/>
      <c r="Q272" s="141"/>
      <c r="R272" s="141"/>
      <c r="S272" s="154"/>
      <c r="T272" s="144"/>
      <c r="U272" s="141"/>
      <c r="V272" s="141"/>
      <c r="W272" s="154"/>
      <c r="X272" s="144"/>
      <c r="Y272" s="141"/>
      <c r="Z272" s="141"/>
      <c r="AA272" s="154"/>
      <c r="AB272" s="144"/>
      <c r="AC272" s="141"/>
      <c r="AD272" s="141"/>
      <c r="AE272" s="154"/>
      <c r="AF272" s="144"/>
      <c r="AG272" s="141"/>
      <c r="AH272" s="141"/>
      <c r="AI272" s="154"/>
      <c r="AJ272" s="144"/>
      <c r="AK272" s="141"/>
      <c r="AL272" s="141"/>
      <c r="AM272" s="154"/>
      <c r="AN272" s="143">
        <v>25</v>
      </c>
      <c r="AO272" s="141"/>
      <c r="AP272" s="141">
        <v>10</v>
      </c>
      <c r="AQ272" s="154">
        <v>10</v>
      </c>
    </row>
    <row r="273" spans="1:43" ht="18" customHeight="1">
      <c r="A273" s="64" t="s">
        <v>23</v>
      </c>
      <c r="B273" s="183" t="s">
        <v>136</v>
      </c>
      <c r="C273" s="184"/>
      <c r="D273" s="185"/>
      <c r="E273" s="63">
        <v>2</v>
      </c>
      <c r="F273" s="69">
        <f t="shared" si="44"/>
        <v>4</v>
      </c>
      <c r="G273" s="70">
        <f t="shared" si="40"/>
        <v>35</v>
      </c>
      <c r="H273" s="62">
        <f t="shared" si="41"/>
        <v>15</v>
      </c>
      <c r="I273" s="62">
        <f t="shared" si="41"/>
      </c>
      <c r="J273" s="62">
        <f t="shared" si="42"/>
      </c>
      <c r="K273" s="62">
        <f t="shared" si="43"/>
        <v>20</v>
      </c>
      <c r="L273" s="140"/>
      <c r="M273" s="141"/>
      <c r="N273" s="141"/>
      <c r="O273" s="60"/>
      <c r="P273" s="144"/>
      <c r="Q273" s="141"/>
      <c r="R273" s="141"/>
      <c r="S273" s="60"/>
      <c r="T273" s="144"/>
      <c r="U273" s="141"/>
      <c r="V273" s="141"/>
      <c r="W273" s="60"/>
      <c r="X273" s="144"/>
      <c r="Y273" s="141"/>
      <c r="Z273" s="141"/>
      <c r="AA273" s="60"/>
      <c r="AB273" s="144"/>
      <c r="AC273" s="141"/>
      <c r="AD273" s="141"/>
      <c r="AE273" s="60"/>
      <c r="AF273" s="193"/>
      <c r="AG273" s="141"/>
      <c r="AH273" s="141"/>
      <c r="AI273" s="194"/>
      <c r="AJ273" s="144">
        <v>15</v>
      </c>
      <c r="AK273" s="141"/>
      <c r="AL273" s="141"/>
      <c r="AM273" s="60">
        <v>20</v>
      </c>
      <c r="AN273" s="144"/>
      <c r="AO273" s="141"/>
      <c r="AP273" s="141"/>
      <c r="AQ273" s="60"/>
    </row>
    <row r="274" spans="1:43" ht="18" customHeight="1">
      <c r="A274" s="64" t="s">
        <v>24</v>
      </c>
      <c r="B274" s="183" t="s">
        <v>137</v>
      </c>
      <c r="C274" s="184"/>
      <c r="D274" s="185">
        <v>1</v>
      </c>
      <c r="E274" s="63">
        <v>2</v>
      </c>
      <c r="F274" s="69">
        <f t="shared" si="44"/>
        <v>5</v>
      </c>
      <c r="G274" s="70">
        <f t="shared" si="40"/>
        <v>40</v>
      </c>
      <c r="H274" s="62">
        <f t="shared" si="41"/>
        <v>20</v>
      </c>
      <c r="I274" s="62">
        <f t="shared" si="41"/>
        <v>10</v>
      </c>
      <c r="J274" s="62">
        <f t="shared" si="42"/>
        <v>10</v>
      </c>
      <c r="K274" s="62">
        <f t="shared" si="43"/>
      </c>
      <c r="L274" s="140"/>
      <c r="M274" s="141"/>
      <c r="N274" s="141"/>
      <c r="O274" s="60"/>
      <c r="P274" s="144"/>
      <c r="Q274" s="141"/>
      <c r="R274" s="141"/>
      <c r="S274" s="60"/>
      <c r="T274" s="144"/>
      <c r="U274" s="141"/>
      <c r="V274" s="141"/>
      <c r="W274" s="60"/>
      <c r="X274" s="144"/>
      <c r="Y274" s="141"/>
      <c r="Z274" s="141"/>
      <c r="AA274" s="60"/>
      <c r="AB274" s="144"/>
      <c r="AC274" s="141"/>
      <c r="AD274" s="141"/>
      <c r="AE274" s="60"/>
      <c r="AF274" s="144"/>
      <c r="AG274" s="141"/>
      <c r="AH274" s="141"/>
      <c r="AI274" s="60"/>
      <c r="AJ274" s="143">
        <v>20</v>
      </c>
      <c r="AK274" s="141">
        <v>10</v>
      </c>
      <c r="AL274" s="141">
        <v>10</v>
      </c>
      <c r="AM274" s="60"/>
      <c r="AN274" s="144"/>
      <c r="AO274" s="141"/>
      <c r="AP274" s="141"/>
      <c r="AQ274" s="60"/>
    </row>
    <row r="275" spans="1:43" ht="18" customHeight="1">
      <c r="A275" s="64" t="s">
        <v>46</v>
      </c>
      <c r="B275" s="183" t="s">
        <v>138</v>
      </c>
      <c r="C275" s="184"/>
      <c r="D275" s="185"/>
      <c r="E275" s="63">
        <v>2</v>
      </c>
      <c r="F275" s="69">
        <v>3</v>
      </c>
      <c r="G275" s="70">
        <f t="shared" si="40"/>
        <v>30</v>
      </c>
      <c r="H275" s="62">
        <f t="shared" si="41"/>
        <v>10</v>
      </c>
      <c r="I275" s="62">
        <f t="shared" si="41"/>
      </c>
      <c r="J275" s="62">
        <f t="shared" si="42"/>
        <v>20</v>
      </c>
      <c r="K275" s="62">
        <f t="shared" si="43"/>
      </c>
      <c r="L275" s="140"/>
      <c r="M275" s="141"/>
      <c r="N275" s="141"/>
      <c r="O275" s="60"/>
      <c r="P275" s="144"/>
      <c r="Q275" s="141"/>
      <c r="R275" s="141"/>
      <c r="S275" s="60"/>
      <c r="T275" s="144"/>
      <c r="U275" s="141"/>
      <c r="V275" s="141"/>
      <c r="W275" s="60"/>
      <c r="X275" s="144"/>
      <c r="Y275" s="141"/>
      <c r="Z275" s="141"/>
      <c r="AA275" s="60"/>
      <c r="AB275" s="144"/>
      <c r="AC275" s="141"/>
      <c r="AD275" s="141"/>
      <c r="AE275" s="60"/>
      <c r="AF275" s="144"/>
      <c r="AG275" s="141"/>
      <c r="AH275" s="141"/>
      <c r="AI275" s="60"/>
      <c r="AJ275" s="144">
        <v>10</v>
      </c>
      <c r="AK275" s="141"/>
      <c r="AL275" s="141">
        <v>20</v>
      </c>
      <c r="AM275" s="60"/>
      <c r="AN275" s="144"/>
      <c r="AO275" s="141"/>
      <c r="AP275" s="141"/>
      <c r="AQ275" s="60"/>
    </row>
    <row r="276" spans="1:43" ht="18" customHeight="1">
      <c r="A276" s="64" t="s">
        <v>47</v>
      </c>
      <c r="B276" s="163" t="s">
        <v>122</v>
      </c>
      <c r="C276" s="186"/>
      <c r="D276" s="187"/>
      <c r="E276" s="148">
        <v>1</v>
      </c>
      <c r="F276" s="69">
        <f t="shared" si="44"/>
        <v>1</v>
      </c>
      <c r="G276" s="70">
        <f t="shared" si="40"/>
        <v>10</v>
      </c>
      <c r="H276" s="62">
        <f t="shared" si="41"/>
      </c>
      <c r="I276" s="62">
        <f t="shared" si="41"/>
      </c>
      <c r="J276" s="62">
        <f t="shared" si="42"/>
      </c>
      <c r="K276" s="62">
        <f t="shared" si="43"/>
        <v>10</v>
      </c>
      <c r="L276" s="140"/>
      <c r="M276" s="141"/>
      <c r="N276" s="141"/>
      <c r="O276" s="60"/>
      <c r="P276" s="144"/>
      <c r="Q276" s="141"/>
      <c r="R276" s="141"/>
      <c r="S276" s="60"/>
      <c r="T276" s="144"/>
      <c r="U276" s="141"/>
      <c r="V276" s="141"/>
      <c r="W276" s="60"/>
      <c r="X276" s="144"/>
      <c r="Y276" s="141"/>
      <c r="Z276" s="141"/>
      <c r="AA276" s="60"/>
      <c r="AB276" s="144"/>
      <c r="AC276" s="141"/>
      <c r="AD276" s="141"/>
      <c r="AE276" s="60"/>
      <c r="AF276" s="144"/>
      <c r="AG276" s="141"/>
      <c r="AH276" s="141"/>
      <c r="AI276" s="60"/>
      <c r="AJ276" s="144"/>
      <c r="AK276" s="141"/>
      <c r="AL276" s="141"/>
      <c r="AM276" s="60">
        <v>10</v>
      </c>
      <c r="AN276" s="144"/>
      <c r="AO276" s="141"/>
      <c r="AP276" s="141"/>
      <c r="AQ276" s="60"/>
    </row>
    <row r="277" spans="1:43" ht="18" customHeight="1">
      <c r="A277" s="64" t="s">
        <v>48</v>
      </c>
      <c r="B277" s="163" t="s">
        <v>123</v>
      </c>
      <c r="C277" s="215"/>
      <c r="D277" s="146"/>
      <c r="E277" s="148">
        <v>2</v>
      </c>
      <c r="F277" s="69">
        <v>6</v>
      </c>
      <c r="G277" s="70">
        <f t="shared" si="40"/>
        <v>20</v>
      </c>
      <c r="H277" s="62">
        <f t="shared" si="41"/>
      </c>
      <c r="I277" s="62">
        <f t="shared" si="41"/>
      </c>
      <c r="J277" s="62">
        <f t="shared" si="42"/>
      </c>
      <c r="K277" s="62">
        <f t="shared" si="43"/>
        <v>20</v>
      </c>
      <c r="L277" s="140"/>
      <c r="M277" s="141"/>
      <c r="N277" s="141"/>
      <c r="O277" s="60"/>
      <c r="P277" s="144"/>
      <c r="Q277" s="141"/>
      <c r="R277" s="141"/>
      <c r="S277" s="60"/>
      <c r="T277" s="144"/>
      <c r="U277" s="141"/>
      <c r="V277" s="141"/>
      <c r="W277" s="60"/>
      <c r="X277" s="144"/>
      <c r="Y277" s="141"/>
      <c r="Z277" s="141"/>
      <c r="AA277" s="60"/>
      <c r="AB277" s="144"/>
      <c r="AC277" s="141"/>
      <c r="AD277" s="141"/>
      <c r="AE277" s="60"/>
      <c r="AF277" s="144"/>
      <c r="AG277" s="141"/>
      <c r="AH277" s="141"/>
      <c r="AI277" s="60"/>
      <c r="AJ277" s="144"/>
      <c r="AK277" s="141"/>
      <c r="AL277" s="141"/>
      <c r="AM277" s="60">
        <v>10</v>
      </c>
      <c r="AN277" s="144"/>
      <c r="AO277" s="141"/>
      <c r="AP277" s="141"/>
      <c r="AQ277" s="60">
        <v>10</v>
      </c>
    </row>
    <row r="278" spans="1:43" ht="18" customHeight="1">
      <c r="A278" s="67" t="s">
        <v>49</v>
      </c>
      <c r="B278" s="241" t="s">
        <v>219</v>
      </c>
      <c r="C278" s="242"/>
      <c r="D278" s="243"/>
      <c r="E278" s="244"/>
      <c r="F278" s="245">
        <v>15</v>
      </c>
      <c r="G278" s="238">
        <f t="shared" si="40"/>
        <v>0</v>
      </c>
      <c r="H278" s="239">
        <f t="shared" si="41"/>
      </c>
      <c r="I278" s="239"/>
      <c r="J278" s="239">
        <f t="shared" si="42"/>
      </c>
      <c r="K278" s="240">
        <f t="shared" si="43"/>
      </c>
      <c r="L278" s="140"/>
      <c r="M278" s="141"/>
      <c r="N278" s="141"/>
      <c r="O278" s="60"/>
      <c r="P278" s="144"/>
      <c r="Q278" s="141"/>
      <c r="R278" s="141"/>
      <c r="S278" s="60"/>
      <c r="T278" s="144"/>
      <c r="U278" s="141"/>
      <c r="V278" s="141"/>
      <c r="W278" s="60"/>
      <c r="X278" s="144"/>
      <c r="Y278" s="141"/>
      <c r="Z278" s="141"/>
      <c r="AA278" s="60"/>
      <c r="AB278" s="144"/>
      <c r="AC278" s="141"/>
      <c r="AD278" s="141"/>
      <c r="AE278" s="60"/>
      <c r="AF278" s="144"/>
      <c r="AG278" s="141"/>
      <c r="AH278" s="141"/>
      <c r="AI278" s="60"/>
      <c r="AJ278" s="144"/>
      <c r="AK278" s="141"/>
      <c r="AL278" s="141"/>
      <c r="AM278" s="60"/>
      <c r="AN278" s="144"/>
      <c r="AO278" s="141"/>
      <c r="AP278" s="141"/>
      <c r="AQ278" s="60"/>
    </row>
    <row r="279" spans="1:43" ht="18" customHeight="1" thickBot="1">
      <c r="A279" s="67"/>
      <c r="B279" s="59"/>
      <c r="C279" s="139"/>
      <c r="D279" s="149"/>
      <c r="E279" s="156"/>
      <c r="F279" s="154"/>
      <c r="G279" s="191"/>
      <c r="H279" s="62"/>
      <c r="I279" s="192"/>
      <c r="J279" s="192"/>
      <c r="K279" s="192"/>
      <c r="L279" s="173"/>
      <c r="M279" s="174"/>
      <c r="N279" s="174"/>
      <c r="O279" s="157"/>
      <c r="P279" s="175"/>
      <c r="Q279" s="174"/>
      <c r="R279" s="174"/>
      <c r="S279" s="157"/>
      <c r="T279" s="175"/>
      <c r="U279" s="174"/>
      <c r="V279" s="174"/>
      <c r="W279" s="157"/>
      <c r="X279" s="175"/>
      <c r="Y279" s="174"/>
      <c r="Z279" s="174"/>
      <c r="AA279" s="157"/>
      <c r="AB279" s="175"/>
      <c r="AC279" s="174"/>
      <c r="AD279" s="174"/>
      <c r="AE279" s="157"/>
      <c r="AF279" s="175"/>
      <c r="AG279" s="174"/>
      <c r="AH279" s="174"/>
      <c r="AI279" s="157"/>
      <c r="AJ279" s="175"/>
      <c r="AK279" s="174"/>
      <c r="AL279" s="174"/>
      <c r="AM279" s="157"/>
      <c r="AN279" s="175"/>
      <c r="AO279" s="174"/>
      <c r="AP279" s="174"/>
      <c r="AQ279" s="157"/>
    </row>
    <row r="280" spans="1:43" ht="18" customHeight="1" thickTop="1">
      <c r="A280" s="82"/>
      <c r="B280" s="265" t="s">
        <v>25</v>
      </c>
      <c r="C280" s="266"/>
      <c r="D280" s="359">
        <f aca="true" t="shared" si="45" ref="D280:AQ280">SUM(D270:D279)</f>
        <v>4</v>
      </c>
      <c r="E280" s="357">
        <f t="shared" si="45"/>
        <v>14</v>
      </c>
      <c r="F280" s="357">
        <f t="shared" si="45"/>
        <v>46</v>
      </c>
      <c r="G280" s="355">
        <f t="shared" si="45"/>
        <v>270</v>
      </c>
      <c r="H280" s="357">
        <f t="shared" si="45"/>
        <v>120</v>
      </c>
      <c r="I280" s="357">
        <f t="shared" si="45"/>
        <v>20</v>
      </c>
      <c r="J280" s="357">
        <f t="shared" si="45"/>
        <v>70</v>
      </c>
      <c r="K280" s="352">
        <f t="shared" si="45"/>
        <v>60</v>
      </c>
      <c r="L280" s="83">
        <f t="shared" si="45"/>
        <v>0</v>
      </c>
      <c r="M280" s="84">
        <f t="shared" si="45"/>
        <v>0</v>
      </c>
      <c r="N280" s="84">
        <f t="shared" si="45"/>
        <v>0</v>
      </c>
      <c r="O280" s="86">
        <f t="shared" si="45"/>
        <v>0</v>
      </c>
      <c r="P280" s="83">
        <f t="shared" si="45"/>
        <v>0</v>
      </c>
      <c r="Q280" s="84">
        <f t="shared" si="45"/>
        <v>0</v>
      </c>
      <c r="R280" s="84">
        <f t="shared" si="45"/>
        <v>0</v>
      </c>
      <c r="S280" s="86">
        <f t="shared" si="45"/>
        <v>0</v>
      </c>
      <c r="T280" s="83">
        <f t="shared" si="45"/>
        <v>0</v>
      </c>
      <c r="U280" s="84">
        <f t="shared" si="45"/>
        <v>0</v>
      </c>
      <c r="V280" s="84">
        <f t="shared" si="45"/>
        <v>0</v>
      </c>
      <c r="W280" s="86">
        <f t="shared" si="45"/>
        <v>0</v>
      </c>
      <c r="X280" s="83">
        <f t="shared" si="45"/>
        <v>0</v>
      </c>
      <c r="Y280" s="84">
        <f t="shared" si="45"/>
        <v>0</v>
      </c>
      <c r="Z280" s="84">
        <f t="shared" si="45"/>
        <v>0</v>
      </c>
      <c r="AA280" s="86">
        <f t="shared" si="45"/>
        <v>0</v>
      </c>
      <c r="AB280" s="83">
        <f t="shared" si="45"/>
        <v>0</v>
      </c>
      <c r="AC280" s="84">
        <f t="shared" si="45"/>
        <v>0</v>
      </c>
      <c r="AD280" s="84">
        <f t="shared" si="45"/>
        <v>0</v>
      </c>
      <c r="AE280" s="86">
        <f t="shared" si="45"/>
        <v>0</v>
      </c>
      <c r="AF280" s="83">
        <f t="shared" si="45"/>
        <v>25</v>
      </c>
      <c r="AG280" s="84">
        <f t="shared" si="45"/>
        <v>0</v>
      </c>
      <c r="AH280" s="84">
        <f t="shared" si="45"/>
        <v>20</v>
      </c>
      <c r="AI280" s="86">
        <f t="shared" si="45"/>
        <v>0</v>
      </c>
      <c r="AJ280" s="83">
        <f t="shared" si="45"/>
        <v>45</v>
      </c>
      <c r="AK280" s="84">
        <f t="shared" si="45"/>
        <v>10</v>
      </c>
      <c r="AL280" s="84">
        <f t="shared" si="45"/>
        <v>30</v>
      </c>
      <c r="AM280" s="86">
        <f t="shared" si="45"/>
        <v>40</v>
      </c>
      <c r="AN280" s="83">
        <f t="shared" si="45"/>
        <v>50</v>
      </c>
      <c r="AO280" s="84">
        <f t="shared" si="45"/>
        <v>10</v>
      </c>
      <c r="AP280" s="84">
        <f t="shared" si="45"/>
        <v>20</v>
      </c>
      <c r="AQ280" s="86">
        <f t="shared" si="45"/>
        <v>20</v>
      </c>
    </row>
    <row r="281" spans="1:45" ht="18" customHeight="1" thickBot="1">
      <c r="A281" s="88"/>
      <c r="B281" s="267"/>
      <c r="C281" s="268"/>
      <c r="D281" s="360"/>
      <c r="E281" s="361"/>
      <c r="F281" s="361"/>
      <c r="G281" s="356"/>
      <c r="H281" s="358"/>
      <c r="I281" s="358"/>
      <c r="J281" s="358"/>
      <c r="K281" s="353"/>
      <c r="L281" s="290">
        <f>SUM(L280:O280)</f>
        <v>0</v>
      </c>
      <c r="M281" s="291"/>
      <c r="N281" s="291"/>
      <c r="O281" s="292"/>
      <c r="P281" s="290">
        <f>SUM(P280:S280)</f>
        <v>0</v>
      </c>
      <c r="Q281" s="291"/>
      <c r="R281" s="291"/>
      <c r="S281" s="292"/>
      <c r="T281" s="290">
        <f>SUM(T280:W280)</f>
        <v>0</v>
      </c>
      <c r="U281" s="291"/>
      <c r="V281" s="291"/>
      <c r="W281" s="292"/>
      <c r="X281" s="290">
        <f>SUM(X280:AA280)</f>
        <v>0</v>
      </c>
      <c r="Y281" s="291"/>
      <c r="Z281" s="291"/>
      <c r="AA281" s="292"/>
      <c r="AB281" s="290">
        <f>SUM(AB280:AE280)</f>
        <v>0</v>
      </c>
      <c r="AC281" s="291"/>
      <c r="AD281" s="291"/>
      <c r="AE281" s="292"/>
      <c r="AF281" s="290">
        <f>SUM(AF280:AI280)</f>
        <v>45</v>
      </c>
      <c r="AG281" s="291"/>
      <c r="AH281" s="291"/>
      <c r="AI281" s="292"/>
      <c r="AJ281" s="290">
        <f>SUM(AJ280:AM280)</f>
        <v>125</v>
      </c>
      <c r="AK281" s="291"/>
      <c r="AL281" s="291"/>
      <c r="AM281" s="292"/>
      <c r="AN281" s="290">
        <f>SUM(AN280:AQ280)</f>
        <v>100</v>
      </c>
      <c r="AO281" s="291"/>
      <c r="AP281" s="291"/>
      <c r="AQ281" s="292"/>
      <c r="AS281" s="13">
        <f>SUM(L281:AQ281)</f>
        <v>270</v>
      </c>
    </row>
    <row r="282" spans="1:43" ht="18" customHeight="1">
      <c r="A282" s="324" t="s">
        <v>184</v>
      </c>
      <c r="B282" s="325"/>
      <c r="C282" s="326"/>
      <c r="D282" s="327" t="s">
        <v>12</v>
      </c>
      <c r="E282" s="330" t="s">
        <v>13</v>
      </c>
      <c r="F282" s="288" t="s">
        <v>66</v>
      </c>
      <c r="G282" s="347" t="s">
        <v>10</v>
      </c>
      <c r="H282" s="343" t="s">
        <v>14</v>
      </c>
      <c r="I282" s="343" t="s">
        <v>15</v>
      </c>
      <c r="J282" s="343" t="s">
        <v>16</v>
      </c>
      <c r="K282" s="345" t="s">
        <v>58</v>
      </c>
      <c r="L282" s="295" t="s">
        <v>187</v>
      </c>
      <c r="M282" s="296"/>
      <c r="N282" s="296"/>
      <c r="O282" s="297"/>
      <c r="P282" s="295" t="s">
        <v>188</v>
      </c>
      <c r="Q282" s="296"/>
      <c r="R282" s="296"/>
      <c r="S282" s="297"/>
      <c r="T282" s="295" t="s">
        <v>189</v>
      </c>
      <c r="U282" s="296"/>
      <c r="V282" s="296"/>
      <c r="W282" s="297"/>
      <c r="X282" s="304" t="s">
        <v>190</v>
      </c>
      <c r="Y282" s="305"/>
      <c r="Z282" s="305"/>
      <c r="AA282" s="306"/>
      <c r="AB282" s="304" t="s">
        <v>191</v>
      </c>
      <c r="AC282" s="305"/>
      <c r="AD282" s="305"/>
      <c r="AE282" s="306"/>
      <c r="AF282" s="304" t="s">
        <v>192</v>
      </c>
      <c r="AG282" s="305"/>
      <c r="AH282" s="305"/>
      <c r="AI282" s="306"/>
      <c r="AJ282" s="304" t="s">
        <v>193</v>
      </c>
      <c r="AK282" s="305"/>
      <c r="AL282" s="305"/>
      <c r="AM282" s="306"/>
      <c r="AN282" s="295" t="s">
        <v>194</v>
      </c>
      <c r="AO282" s="296"/>
      <c r="AP282" s="296"/>
      <c r="AQ282" s="297"/>
    </row>
    <row r="283" spans="1:43" ht="18" customHeight="1">
      <c r="A283" s="324"/>
      <c r="B283" s="325"/>
      <c r="C283" s="326"/>
      <c r="D283" s="328"/>
      <c r="E283" s="330"/>
      <c r="F283" s="331"/>
      <c r="G283" s="347"/>
      <c r="H283" s="343"/>
      <c r="I283" s="343"/>
      <c r="J283" s="343"/>
      <c r="K283" s="345"/>
      <c r="L283" s="307" t="s">
        <v>14</v>
      </c>
      <c r="M283" s="309" t="s">
        <v>15</v>
      </c>
      <c r="N283" s="293" t="s">
        <v>17</v>
      </c>
      <c r="O283" s="288" t="s">
        <v>64</v>
      </c>
      <c r="P283" s="307" t="s">
        <v>14</v>
      </c>
      <c r="Q283" s="309" t="s">
        <v>15</v>
      </c>
      <c r="R283" s="293" t="s">
        <v>17</v>
      </c>
      <c r="S283" s="288" t="s">
        <v>64</v>
      </c>
      <c r="T283" s="307" t="s">
        <v>14</v>
      </c>
      <c r="U283" s="309" t="s">
        <v>15</v>
      </c>
      <c r="V283" s="293" t="s">
        <v>17</v>
      </c>
      <c r="W283" s="288" t="s">
        <v>64</v>
      </c>
      <c r="X283" s="307" t="s">
        <v>14</v>
      </c>
      <c r="Y283" s="309" t="s">
        <v>15</v>
      </c>
      <c r="Z283" s="293" t="s">
        <v>17</v>
      </c>
      <c r="AA283" s="288" t="s">
        <v>64</v>
      </c>
      <c r="AB283" s="307" t="s">
        <v>14</v>
      </c>
      <c r="AC283" s="309" t="s">
        <v>15</v>
      </c>
      <c r="AD283" s="293" t="s">
        <v>17</v>
      </c>
      <c r="AE283" s="288" t="s">
        <v>64</v>
      </c>
      <c r="AF283" s="307" t="s">
        <v>14</v>
      </c>
      <c r="AG283" s="309" t="s">
        <v>15</v>
      </c>
      <c r="AH283" s="293" t="s">
        <v>17</v>
      </c>
      <c r="AI283" s="288" t="s">
        <v>64</v>
      </c>
      <c r="AJ283" s="307" t="s">
        <v>14</v>
      </c>
      <c r="AK283" s="309" t="s">
        <v>15</v>
      </c>
      <c r="AL283" s="293" t="s">
        <v>17</v>
      </c>
      <c r="AM283" s="288" t="s">
        <v>64</v>
      </c>
      <c r="AN283" s="307" t="s">
        <v>14</v>
      </c>
      <c r="AO283" s="309" t="s">
        <v>15</v>
      </c>
      <c r="AP283" s="293" t="s">
        <v>17</v>
      </c>
      <c r="AQ283" s="288" t="s">
        <v>64</v>
      </c>
    </row>
    <row r="284" spans="1:43" ht="18" customHeight="1" thickBot="1">
      <c r="A284" s="324"/>
      <c r="B284" s="325"/>
      <c r="C284" s="326"/>
      <c r="D284" s="329"/>
      <c r="E284" s="294"/>
      <c r="F284" s="289"/>
      <c r="G284" s="348"/>
      <c r="H284" s="344"/>
      <c r="I284" s="344"/>
      <c r="J284" s="344"/>
      <c r="K284" s="346"/>
      <c r="L284" s="308"/>
      <c r="M284" s="310"/>
      <c r="N284" s="294"/>
      <c r="O284" s="289"/>
      <c r="P284" s="308"/>
      <c r="Q284" s="310"/>
      <c r="R284" s="294"/>
      <c r="S284" s="289"/>
      <c r="T284" s="308"/>
      <c r="U284" s="310"/>
      <c r="V284" s="294"/>
      <c r="W284" s="289"/>
      <c r="X284" s="308"/>
      <c r="Y284" s="310"/>
      <c r="Z284" s="294"/>
      <c r="AA284" s="289"/>
      <c r="AB284" s="308"/>
      <c r="AC284" s="310"/>
      <c r="AD284" s="294"/>
      <c r="AE284" s="289"/>
      <c r="AF284" s="308"/>
      <c r="AG284" s="310"/>
      <c r="AH284" s="294"/>
      <c r="AI284" s="289"/>
      <c r="AJ284" s="308"/>
      <c r="AK284" s="310"/>
      <c r="AL284" s="294"/>
      <c r="AM284" s="289"/>
      <c r="AN284" s="308"/>
      <c r="AO284" s="310"/>
      <c r="AP284" s="294"/>
      <c r="AQ284" s="289"/>
    </row>
    <row r="285" spans="1:45" ht="18" customHeight="1">
      <c r="A285" s="324"/>
      <c r="B285" s="325"/>
      <c r="C285" s="326"/>
      <c r="D285" s="332">
        <f>SUM(D24,D75,D133,D280)</f>
        <v>16</v>
      </c>
      <c r="E285" s="319">
        <f>SUM(E24,E75,E133,E280)</f>
        <v>89</v>
      </c>
      <c r="F285" s="319">
        <f>SUM(F24,F75,F133,F280)</f>
        <v>210</v>
      </c>
      <c r="G285" s="321">
        <f>SUM(G280,G133,G75,G24)</f>
        <v>1380</v>
      </c>
      <c r="H285" s="319">
        <f>SUM(H280,H133,H75,H24)</f>
        <v>625</v>
      </c>
      <c r="I285" s="319">
        <f>SUM(I280,I133,I75,I24)</f>
        <v>180</v>
      </c>
      <c r="J285" s="319">
        <f>SUM(J280,J133,J75,J24)</f>
        <v>440</v>
      </c>
      <c r="K285" s="350">
        <f>SUM(K280,K133,K75,K24)</f>
        <v>135</v>
      </c>
      <c r="L285" s="92">
        <f aca="true" t="shared" si="46" ref="L285:AQ285">SUM(L29+L133+L280+L75)</f>
        <v>60</v>
      </c>
      <c r="M285" s="93">
        <f t="shared" si="46"/>
        <v>20</v>
      </c>
      <c r="N285" s="93">
        <f t="shared" si="46"/>
        <v>0</v>
      </c>
      <c r="O285" s="94">
        <f t="shared" si="46"/>
        <v>20</v>
      </c>
      <c r="P285" s="92">
        <f t="shared" si="46"/>
        <v>65</v>
      </c>
      <c r="Q285" s="93">
        <f t="shared" si="46"/>
        <v>40</v>
      </c>
      <c r="R285" s="93">
        <f t="shared" si="46"/>
        <v>10</v>
      </c>
      <c r="S285" s="95">
        <f t="shared" si="46"/>
        <v>25</v>
      </c>
      <c r="T285" s="96">
        <f t="shared" si="46"/>
        <v>100</v>
      </c>
      <c r="U285" s="93">
        <f t="shared" si="46"/>
        <v>40</v>
      </c>
      <c r="V285" s="93">
        <f t="shared" si="46"/>
        <v>55</v>
      </c>
      <c r="W285" s="95">
        <f t="shared" si="46"/>
        <v>0</v>
      </c>
      <c r="X285" s="92">
        <f t="shared" si="46"/>
        <v>75</v>
      </c>
      <c r="Y285" s="93">
        <f t="shared" si="46"/>
        <v>30</v>
      </c>
      <c r="Z285" s="93">
        <f t="shared" si="46"/>
        <v>80</v>
      </c>
      <c r="AA285" s="94">
        <f t="shared" si="46"/>
        <v>0</v>
      </c>
      <c r="AB285" s="92">
        <f t="shared" si="46"/>
        <v>85</v>
      </c>
      <c r="AC285" s="93">
        <f t="shared" si="46"/>
        <v>30</v>
      </c>
      <c r="AD285" s="93">
        <f t="shared" si="46"/>
        <v>75</v>
      </c>
      <c r="AE285" s="95">
        <f t="shared" si="46"/>
        <v>10</v>
      </c>
      <c r="AF285" s="96">
        <f t="shared" si="46"/>
        <v>80</v>
      </c>
      <c r="AG285" s="93">
        <f t="shared" si="46"/>
        <v>0</v>
      </c>
      <c r="AH285" s="93">
        <f t="shared" si="46"/>
        <v>100</v>
      </c>
      <c r="AI285" s="94">
        <f t="shared" si="46"/>
        <v>15</v>
      </c>
      <c r="AJ285" s="92">
        <f t="shared" si="46"/>
        <v>85</v>
      </c>
      <c r="AK285" s="93">
        <f t="shared" si="46"/>
        <v>10</v>
      </c>
      <c r="AL285" s="93">
        <f t="shared" si="46"/>
        <v>75</v>
      </c>
      <c r="AM285" s="95">
        <f t="shared" si="46"/>
        <v>45</v>
      </c>
      <c r="AN285" s="92">
        <f t="shared" si="46"/>
        <v>75</v>
      </c>
      <c r="AO285" s="93">
        <f t="shared" si="46"/>
        <v>10</v>
      </c>
      <c r="AP285" s="93">
        <f t="shared" si="46"/>
        <v>45</v>
      </c>
      <c r="AQ285" s="95">
        <f t="shared" si="46"/>
        <v>20</v>
      </c>
      <c r="AS285" s="13" t="s">
        <v>68</v>
      </c>
    </row>
    <row r="286" spans="1:45" ht="18" customHeight="1" thickBot="1">
      <c r="A286" s="324"/>
      <c r="B286" s="325"/>
      <c r="C286" s="326"/>
      <c r="D286" s="333"/>
      <c r="E286" s="320"/>
      <c r="F286" s="320"/>
      <c r="G286" s="322"/>
      <c r="H286" s="320"/>
      <c r="I286" s="320"/>
      <c r="J286" s="320"/>
      <c r="K286" s="351"/>
      <c r="L286" s="314">
        <f>SUM(L285:O285)</f>
        <v>100</v>
      </c>
      <c r="M286" s="315"/>
      <c r="N286" s="315"/>
      <c r="O286" s="315"/>
      <c r="P286" s="314">
        <f>SUM(P285:S285)</f>
        <v>140</v>
      </c>
      <c r="Q286" s="315"/>
      <c r="R286" s="315"/>
      <c r="S286" s="315"/>
      <c r="T286" s="314">
        <f>SUM(T285:W285)</f>
        <v>195</v>
      </c>
      <c r="U286" s="315"/>
      <c r="V286" s="315"/>
      <c r="W286" s="315"/>
      <c r="X286" s="314">
        <f>SUM(X285:AA285)</f>
        <v>185</v>
      </c>
      <c r="Y286" s="315"/>
      <c r="Z286" s="315"/>
      <c r="AA286" s="315"/>
      <c r="AB286" s="314">
        <f>SUM(AB285:AE285)</f>
        <v>200</v>
      </c>
      <c r="AC286" s="315"/>
      <c r="AD286" s="315"/>
      <c r="AE286" s="315"/>
      <c r="AF286" s="314">
        <f>SUM(AF285:AI285)</f>
        <v>195</v>
      </c>
      <c r="AG286" s="315"/>
      <c r="AH286" s="315"/>
      <c r="AI286" s="315"/>
      <c r="AJ286" s="314">
        <f>SUM(AJ285:AM285)</f>
        <v>215</v>
      </c>
      <c r="AK286" s="315"/>
      <c r="AL286" s="315"/>
      <c r="AM286" s="315"/>
      <c r="AN286" s="314">
        <f>SUM(AN285:AQ285)</f>
        <v>150</v>
      </c>
      <c r="AO286" s="315"/>
      <c r="AP286" s="315"/>
      <c r="AQ286" s="323"/>
      <c r="AS286" s="13">
        <f>SUM(L286:AQ286)</f>
        <v>1380</v>
      </c>
    </row>
    <row r="287" spans="1:45" ht="18" customHeight="1">
      <c r="A287" s="324"/>
      <c r="B287" s="325"/>
      <c r="C287" s="326"/>
      <c r="D287" s="334" t="s">
        <v>27</v>
      </c>
      <c r="E287" s="335"/>
      <c r="F287" s="336"/>
      <c r="G287" s="349" t="s">
        <v>28</v>
      </c>
      <c r="H287" s="305"/>
      <c r="I287" s="305"/>
      <c r="J287" s="305"/>
      <c r="K287" s="306"/>
      <c r="L287" s="301">
        <v>2</v>
      </c>
      <c r="M287" s="302"/>
      <c r="N287" s="302"/>
      <c r="O287" s="303"/>
      <c r="P287" s="301">
        <v>3</v>
      </c>
      <c r="Q287" s="302"/>
      <c r="R287" s="302"/>
      <c r="S287" s="303"/>
      <c r="T287" s="301">
        <v>3</v>
      </c>
      <c r="U287" s="302"/>
      <c r="V287" s="302"/>
      <c r="W287" s="303"/>
      <c r="X287" s="301">
        <v>1</v>
      </c>
      <c r="Y287" s="302"/>
      <c r="Z287" s="302"/>
      <c r="AA287" s="303"/>
      <c r="AB287" s="301">
        <v>2</v>
      </c>
      <c r="AC287" s="302"/>
      <c r="AD287" s="302"/>
      <c r="AE287" s="303"/>
      <c r="AF287" s="301">
        <v>1</v>
      </c>
      <c r="AG287" s="302"/>
      <c r="AH287" s="302"/>
      <c r="AI287" s="303"/>
      <c r="AJ287" s="301">
        <v>2</v>
      </c>
      <c r="AK287" s="302"/>
      <c r="AL287" s="302"/>
      <c r="AM287" s="303"/>
      <c r="AN287" s="301">
        <v>2</v>
      </c>
      <c r="AO287" s="302"/>
      <c r="AP287" s="302"/>
      <c r="AQ287" s="303"/>
      <c r="AS287" s="13">
        <f>SUM(L287:AQ287)</f>
        <v>16</v>
      </c>
    </row>
    <row r="288" spans="1:45" ht="18" customHeight="1">
      <c r="A288" s="324"/>
      <c r="B288" s="325"/>
      <c r="C288" s="326"/>
      <c r="D288" s="337"/>
      <c r="E288" s="338"/>
      <c r="F288" s="339"/>
      <c r="G288" s="316" t="s">
        <v>29</v>
      </c>
      <c r="H288" s="317"/>
      <c r="I288" s="317"/>
      <c r="J288" s="317"/>
      <c r="K288" s="318"/>
      <c r="L288" s="281">
        <v>6</v>
      </c>
      <c r="M288" s="282"/>
      <c r="N288" s="282"/>
      <c r="O288" s="283"/>
      <c r="P288" s="281">
        <v>5</v>
      </c>
      <c r="Q288" s="282"/>
      <c r="R288" s="282"/>
      <c r="S288" s="283"/>
      <c r="T288" s="281">
        <v>10</v>
      </c>
      <c r="U288" s="282"/>
      <c r="V288" s="282"/>
      <c r="W288" s="283"/>
      <c r="X288" s="281">
        <v>13</v>
      </c>
      <c r="Y288" s="282"/>
      <c r="Z288" s="282"/>
      <c r="AA288" s="283"/>
      <c r="AB288" s="281">
        <v>15</v>
      </c>
      <c r="AC288" s="282"/>
      <c r="AD288" s="282"/>
      <c r="AE288" s="283"/>
      <c r="AF288" s="281">
        <v>15</v>
      </c>
      <c r="AG288" s="282"/>
      <c r="AH288" s="282"/>
      <c r="AI288" s="283"/>
      <c r="AJ288" s="281">
        <v>14</v>
      </c>
      <c r="AK288" s="282"/>
      <c r="AL288" s="282"/>
      <c r="AM288" s="283"/>
      <c r="AN288" s="281">
        <v>11</v>
      </c>
      <c r="AO288" s="282"/>
      <c r="AP288" s="282"/>
      <c r="AQ288" s="283"/>
      <c r="AS288" s="13">
        <f>SUM(L288:AQ288)</f>
        <v>89</v>
      </c>
    </row>
    <row r="289" spans="1:45" ht="18" customHeight="1" thickBot="1">
      <c r="A289" s="324"/>
      <c r="B289" s="325"/>
      <c r="C289" s="326"/>
      <c r="D289" s="340"/>
      <c r="E289" s="341"/>
      <c r="F289" s="342"/>
      <c r="G289" s="316" t="s">
        <v>66</v>
      </c>
      <c r="H289" s="317"/>
      <c r="I289" s="317"/>
      <c r="J289" s="317"/>
      <c r="K289" s="318"/>
      <c r="L289" s="287">
        <v>26</v>
      </c>
      <c r="M289" s="287"/>
      <c r="N289" s="287"/>
      <c r="O289" s="287"/>
      <c r="P289" s="287">
        <v>26</v>
      </c>
      <c r="Q289" s="287"/>
      <c r="R289" s="287"/>
      <c r="S289" s="287"/>
      <c r="T289" s="287">
        <v>26</v>
      </c>
      <c r="U289" s="287"/>
      <c r="V289" s="287"/>
      <c r="W289" s="287"/>
      <c r="X289" s="287">
        <v>26</v>
      </c>
      <c r="Y289" s="287"/>
      <c r="Z289" s="287"/>
      <c r="AA289" s="287"/>
      <c r="AB289" s="287">
        <v>27</v>
      </c>
      <c r="AC289" s="287"/>
      <c r="AD289" s="287"/>
      <c r="AE289" s="287"/>
      <c r="AF289" s="287">
        <v>26</v>
      </c>
      <c r="AG289" s="287"/>
      <c r="AH289" s="287"/>
      <c r="AI289" s="287"/>
      <c r="AJ289" s="287">
        <v>26</v>
      </c>
      <c r="AK289" s="287"/>
      <c r="AL289" s="287"/>
      <c r="AM289" s="287"/>
      <c r="AN289" s="287">
        <v>27</v>
      </c>
      <c r="AO289" s="287"/>
      <c r="AP289" s="287"/>
      <c r="AQ289" s="287"/>
      <c r="AS289" s="13">
        <f>SUM(L289:AQ289)</f>
        <v>210</v>
      </c>
    </row>
    <row r="290" spans="1:43" ht="18" customHeight="1">
      <c r="A290" s="97"/>
      <c r="B290" s="98"/>
      <c r="C290" s="98"/>
      <c r="D290" s="98"/>
      <c r="E290" s="98"/>
      <c r="F290" s="98"/>
      <c r="G290" s="98"/>
      <c r="H290" s="98"/>
      <c r="I290" s="98"/>
      <c r="J290" s="98"/>
      <c r="K290" s="98"/>
      <c r="L290" s="98"/>
      <c r="M290" s="98"/>
      <c r="N290" s="98"/>
      <c r="O290" s="98"/>
      <c r="P290" s="98"/>
      <c r="Q290" s="98"/>
      <c r="R290" s="98"/>
      <c r="S290" s="98"/>
      <c r="T290" s="98"/>
      <c r="U290" s="37"/>
      <c r="V290" s="98"/>
      <c r="W290" s="98"/>
      <c r="X290" s="98"/>
      <c r="Y290" s="37"/>
      <c r="Z290" s="98"/>
      <c r="AA290" s="98"/>
      <c r="AB290" s="98"/>
      <c r="AC290" s="98"/>
      <c r="AD290" s="37"/>
      <c r="AE290" s="99"/>
      <c r="AF290" s="100"/>
      <c r="AG290" s="98"/>
      <c r="AH290" s="98"/>
      <c r="AI290" s="98"/>
      <c r="AJ290" s="98"/>
      <c r="AK290" s="98"/>
      <c r="AL290" s="98"/>
      <c r="AM290" s="98"/>
      <c r="AN290" s="98"/>
      <c r="AO290" s="98"/>
      <c r="AP290" s="98"/>
      <c r="AQ290" s="101"/>
    </row>
    <row r="291" spans="1:43" ht="18" customHeight="1">
      <c r="A291" s="102" t="s">
        <v>61</v>
      </c>
      <c r="B291" s="103"/>
      <c r="C291" s="103"/>
      <c r="D291" s="103"/>
      <c r="E291" s="103"/>
      <c r="F291" s="103"/>
      <c r="G291" s="103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30"/>
      <c r="AF291" s="28"/>
      <c r="AG291" s="29" t="s">
        <v>208</v>
      </c>
      <c r="AH291" s="29"/>
      <c r="AI291" s="29"/>
      <c r="AJ291" s="29"/>
      <c r="AK291" s="29"/>
      <c r="AL291" s="29"/>
      <c r="AM291" s="29"/>
      <c r="AN291" s="29"/>
      <c r="AO291" s="29"/>
      <c r="AP291" s="29"/>
      <c r="AQ291" s="30"/>
    </row>
    <row r="292" spans="1:43" ht="18" customHeight="1">
      <c r="A292" s="104"/>
      <c r="B292" s="105" t="s">
        <v>20</v>
      </c>
      <c r="C292" s="12" t="s">
        <v>212</v>
      </c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103"/>
      <c r="R292" s="103"/>
      <c r="S292" s="103"/>
      <c r="T292" s="106"/>
      <c r="U292" s="106"/>
      <c r="V292" s="106"/>
      <c r="W292" s="106"/>
      <c r="X292" s="106"/>
      <c r="Y292" s="106"/>
      <c r="Z292" s="106"/>
      <c r="AA292" s="106"/>
      <c r="AB292" s="103"/>
      <c r="AC292" s="103"/>
      <c r="AD292" s="29"/>
      <c r="AE292" s="30"/>
      <c r="AF292" s="107"/>
      <c r="AG292" s="103"/>
      <c r="AH292" s="106"/>
      <c r="AI292" s="106"/>
      <c r="AJ292" s="29"/>
      <c r="AK292" s="29"/>
      <c r="AL292" s="29"/>
      <c r="AM292" s="29"/>
      <c r="AN292" s="29"/>
      <c r="AO292" s="15"/>
      <c r="AP292" s="15"/>
      <c r="AQ292" s="16"/>
    </row>
    <row r="293" spans="1:43" ht="18" customHeight="1">
      <c r="A293" s="104"/>
      <c r="B293" s="5"/>
      <c r="C293" s="12" t="s">
        <v>213</v>
      </c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09"/>
      <c r="R293" s="109"/>
      <c r="S293" s="109"/>
      <c r="T293" s="110"/>
      <c r="U293" s="111"/>
      <c r="V293" s="110"/>
      <c r="W293" s="110"/>
      <c r="X293" s="110"/>
      <c r="Y293" s="111"/>
      <c r="Z293" s="110"/>
      <c r="AA293" s="110"/>
      <c r="AB293" s="29"/>
      <c r="AC293" s="29"/>
      <c r="AD293" s="29"/>
      <c r="AE293" s="30"/>
      <c r="AF293" s="28"/>
      <c r="AG293" s="111" t="s">
        <v>30</v>
      </c>
      <c r="AH293" s="109"/>
      <c r="AI293" s="109"/>
      <c r="AJ293" s="110"/>
      <c r="AK293" s="112"/>
      <c r="AL293" s="29"/>
      <c r="AM293" s="29"/>
      <c r="AN293" s="112"/>
      <c r="AO293" s="112"/>
      <c r="AP293" s="112"/>
      <c r="AQ293" s="30"/>
    </row>
    <row r="294" spans="1:43" ht="18" customHeight="1">
      <c r="A294" s="104"/>
      <c r="B294" s="105" t="s">
        <v>21</v>
      </c>
      <c r="C294" s="108" t="s">
        <v>216</v>
      </c>
      <c r="G294" s="114"/>
      <c r="H294" s="114"/>
      <c r="I294" s="114"/>
      <c r="J294" s="114"/>
      <c r="K294" s="114"/>
      <c r="L294" s="114"/>
      <c r="M294" s="114"/>
      <c r="N294" s="114"/>
      <c r="O294" s="114"/>
      <c r="P294" s="114"/>
      <c r="Q294" s="103"/>
      <c r="R294" s="103"/>
      <c r="S294" s="103"/>
      <c r="T294" s="106"/>
      <c r="U294" s="106"/>
      <c r="V294" s="106"/>
      <c r="W294" s="106"/>
      <c r="X294" s="106"/>
      <c r="Y294" s="106"/>
      <c r="Z294" s="106"/>
      <c r="AA294" s="106"/>
      <c r="AB294" s="29"/>
      <c r="AC294" s="29"/>
      <c r="AD294" s="29"/>
      <c r="AE294" s="30"/>
      <c r="AF294" s="28"/>
      <c r="AG294" s="110" t="s">
        <v>31</v>
      </c>
      <c r="AH294" s="110" t="s">
        <v>32</v>
      </c>
      <c r="AI294" s="103"/>
      <c r="AJ294" s="106"/>
      <c r="AK294" s="29"/>
      <c r="AL294" s="29"/>
      <c r="AM294" s="29"/>
      <c r="AN294" s="29"/>
      <c r="AO294" s="29"/>
      <c r="AP294" s="29"/>
      <c r="AQ294" s="115"/>
    </row>
    <row r="295" spans="1:43" ht="18" customHeight="1">
      <c r="A295" s="104"/>
      <c r="B295" s="113" t="s">
        <v>22</v>
      </c>
      <c r="C295" s="4" t="s">
        <v>217</v>
      </c>
      <c r="D295" s="114"/>
      <c r="E295" s="114"/>
      <c r="F295" s="114"/>
      <c r="G295" s="44"/>
      <c r="H295" s="117"/>
      <c r="I295" s="117"/>
      <c r="J295" s="117"/>
      <c r="K295" s="117"/>
      <c r="L295" s="117"/>
      <c r="M295" s="117"/>
      <c r="N295" s="117"/>
      <c r="O295" s="117"/>
      <c r="P295" s="117"/>
      <c r="Q295" s="118"/>
      <c r="R295" s="118"/>
      <c r="S295" s="118"/>
      <c r="T295" s="118"/>
      <c r="U295" s="118"/>
      <c r="V295" s="118"/>
      <c r="W295" s="118"/>
      <c r="X295" s="118"/>
      <c r="Y295" s="118"/>
      <c r="Z295" s="118"/>
      <c r="AA295" s="118"/>
      <c r="AB295" s="29"/>
      <c r="AC295" s="29"/>
      <c r="AD295" s="29"/>
      <c r="AE295" s="30"/>
      <c r="AF295" s="28"/>
      <c r="AG295" s="109" t="s">
        <v>33</v>
      </c>
      <c r="AH295" s="109" t="s">
        <v>34</v>
      </c>
      <c r="AI295" s="118"/>
      <c r="AJ295" s="118"/>
      <c r="AK295" s="29"/>
      <c r="AL295" s="29"/>
      <c r="AM295" s="29"/>
      <c r="AN295" s="29"/>
      <c r="AO295" s="29"/>
      <c r="AP295" s="29"/>
      <c r="AQ295" s="30"/>
    </row>
    <row r="296" spans="1:43" ht="18" customHeight="1">
      <c r="A296" s="104"/>
      <c r="B296" s="116" t="s">
        <v>23</v>
      </c>
      <c r="C296" s="44" t="s">
        <v>214</v>
      </c>
      <c r="D296" s="44"/>
      <c r="E296" s="44"/>
      <c r="F296" s="44"/>
      <c r="G296" s="44"/>
      <c r="H296" s="44"/>
      <c r="I296" s="44"/>
      <c r="J296" s="44"/>
      <c r="K296" s="119"/>
      <c r="L296" s="44"/>
      <c r="M296" s="44"/>
      <c r="N296" s="44"/>
      <c r="O296" s="44"/>
      <c r="P296" s="44"/>
      <c r="Q296" s="120"/>
      <c r="R296" s="120"/>
      <c r="S296" s="120"/>
      <c r="T296" s="120"/>
      <c r="U296" s="103"/>
      <c r="V296" s="103"/>
      <c r="W296" s="103"/>
      <c r="X296" s="120"/>
      <c r="Y296" s="103"/>
      <c r="Z296" s="103"/>
      <c r="AA296" s="103"/>
      <c r="AB296" s="29"/>
      <c r="AC296" s="29"/>
      <c r="AD296" s="29"/>
      <c r="AE296" s="30"/>
      <c r="AF296" s="28"/>
      <c r="AG296" s="110" t="s">
        <v>16</v>
      </c>
      <c r="AH296" s="121" t="s">
        <v>35</v>
      </c>
      <c r="AI296" s="103"/>
      <c r="AJ296" s="103"/>
      <c r="AK296" s="29"/>
      <c r="AL296" s="29"/>
      <c r="AM296" s="29"/>
      <c r="AN296" s="29"/>
      <c r="AO296" s="29"/>
      <c r="AP296" s="29"/>
      <c r="AQ296" s="30"/>
    </row>
    <row r="297" spans="1:43" ht="18" customHeight="1">
      <c r="A297" s="104"/>
      <c r="B297" s="116" t="s">
        <v>24</v>
      </c>
      <c r="C297" s="4" t="s">
        <v>198</v>
      </c>
      <c r="D297" s="44"/>
      <c r="E297" s="44"/>
      <c r="F297" s="44"/>
      <c r="G297" s="44"/>
      <c r="H297" s="20"/>
      <c r="I297" s="20"/>
      <c r="J297" s="20"/>
      <c r="K297" s="20"/>
      <c r="L297" s="20"/>
      <c r="M297" s="20"/>
      <c r="N297" s="20"/>
      <c r="O297" s="20"/>
      <c r="P297" s="20"/>
      <c r="Q297" s="103"/>
      <c r="R297" s="103"/>
      <c r="S297" s="103"/>
      <c r="T297" s="103"/>
      <c r="U297" s="103"/>
      <c r="V297" s="103"/>
      <c r="W297" s="103"/>
      <c r="X297" s="103"/>
      <c r="Y297" s="103"/>
      <c r="Z297" s="103"/>
      <c r="AA297" s="103"/>
      <c r="AB297" s="29"/>
      <c r="AC297" s="29"/>
      <c r="AD297" s="29"/>
      <c r="AE297" s="30"/>
      <c r="AF297" s="28"/>
      <c r="AG297" s="110" t="s">
        <v>36</v>
      </c>
      <c r="AH297" s="110" t="s">
        <v>37</v>
      </c>
      <c r="AI297" s="103"/>
      <c r="AJ297" s="103"/>
      <c r="AK297" s="29"/>
      <c r="AL297" s="29"/>
      <c r="AM297" s="29"/>
      <c r="AN297" s="29"/>
      <c r="AO297" s="29"/>
      <c r="AP297" s="29"/>
      <c r="AQ297" s="30"/>
    </row>
    <row r="298" spans="1:43" ht="18" customHeight="1">
      <c r="A298" s="104"/>
      <c r="B298" s="105" t="s">
        <v>46</v>
      </c>
      <c r="C298" s="44" t="s">
        <v>215</v>
      </c>
      <c r="D298" s="44"/>
      <c r="E298" s="44"/>
      <c r="F298" s="44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103"/>
      <c r="R298" s="103"/>
      <c r="S298" s="103"/>
      <c r="T298" s="106"/>
      <c r="U298" s="106"/>
      <c r="V298" s="106"/>
      <c r="W298" s="106"/>
      <c r="X298" s="106"/>
      <c r="Y298" s="106"/>
      <c r="Z298" s="106"/>
      <c r="AA298" s="106"/>
      <c r="AB298" s="29"/>
      <c r="AC298" s="29"/>
      <c r="AD298" s="29"/>
      <c r="AE298" s="30"/>
      <c r="AF298" s="28"/>
      <c r="AG298" s="110" t="s">
        <v>38</v>
      </c>
      <c r="AH298" s="110" t="s">
        <v>39</v>
      </c>
      <c r="AI298" s="103"/>
      <c r="AJ298" s="106"/>
      <c r="AK298" s="29"/>
      <c r="AL298" s="29"/>
      <c r="AM298" s="29"/>
      <c r="AN298" s="29"/>
      <c r="AO298" s="29"/>
      <c r="AP298" s="29"/>
      <c r="AQ298" s="30"/>
    </row>
    <row r="299" spans="1:43" ht="18" customHeight="1">
      <c r="A299" s="104"/>
      <c r="B299" s="44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44"/>
      <c r="N299" s="44"/>
      <c r="O299" s="44"/>
      <c r="P299" s="44"/>
      <c r="Q299" s="120"/>
      <c r="R299" s="120"/>
      <c r="S299" s="120"/>
      <c r="T299" s="106"/>
      <c r="U299" s="106"/>
      <c r="V299" s="106"/>
      <c r="W299" s="106"/>
      <c r="X299" s="106"/>
      <c r="Y299" s="106"/>
      <c r="Z299" s="106"/>
      <c r="AA299" s="106"/>
      <c r="AB299" s="29"/>
      <c r="AC299" s="29"/>
      <c r="AD299" s="29"/>
      <c r="AE299" s="30"/>
      <c r="AF299" s="28"/>
      <c r="AG299" s="109" t="s">
        <v>40</v>
      </c>
      <c r="AH299" s="109" t="s">
        <v>41</v>
      </c>
      <c r="AI299" s="103"/>
      <c r="AJ299" s="106"/>
      <c r="AK299" s="29"/>
      <c r="AL299" s="29"/>
      <c r="AM299" s="29"/>
      <c r="AN299" s="29"/>
      <c r="AO299" s="29"/>
      <c r="AP299" s="29"/>
      <c r="AQ299" s="30"/>
    </row>
    <row r="300" spans="1:43" ht="18" customHeight="1">
      <c r="A300" s="104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103"/>
      <c r="R300" s="103"/>
      <c r="S300" s="103"/>
      <c r="T300" s="106"/>
      <c r="U300" s="106"/>
      <c r="V300" s="106"/>
      <c r="W300" s="106"/>
      <c r="X300" s="106"/>
      <c r="Y300" s="106"/>
      <c r="Z300" s="106"/>
      <c r="AA300" s="106"/>
      <c r="AB300" s="29"/>
      <c r="AC300" s="29"/>
      <c r="AD300" s="29"/>
      <c r="AE300" s="30"/>
      <c r="AF300" s="28"/>
      <c r="AG300" s="123"/>
      <c r="AH300" s="109" t="s">
        <v>65</v>
      </c>
      <c r="AJ300" s="106"/>
      <c r="AK300" s="29"/>
      <c r="AL300" s="29"/>
      <c r="AM300" s="29"/>
      <c r="AN300" s="29"/>
      <c r="AO300" s="29"/>
      <c r="AP300" s="29"/>
      <c r="AQ300" s="30"/>
    </row>
    <row r="301" spans="1:43" ht="18" customHeight="1" thickBot="1">
      <c r="A301" s="124"/>
      <c r="B301" s="125"/>
      <c r="C301" s="125"/>
      <c r="D301" s="125"/>
      <c r="E301" s="126"/>
      <c r="F301" s="126"/>
      <c r="G301" s="126"/>
      <c r="H301" s="126"/>
      <c r="I301" s="126"/>
      <c r="J301" s="126"/>
      <c r="K301" s="125"/>
      <c r="L301" s="125"/>
      <c r="M301" s="125"/>
      <c r="N301" s="125"/>
      <c r="O301" s="125"/>
      <c r="P301" s="125"/>
      <c r="Q301" s="125"/>
      <c r="R301" s="125"/>
      <c r="S301" s="125"/>
      <c r="T301" s="127"/>
      <c r="U301" s="128"/>
      <c r="V301" s="128"/>
      <c r="W301" s="128"/>
      <c r="X301" s="127"/>
      <c r="Y301" s="128"/>
      <c r="Z301" s="128"/>
      <c r="AA301" s="128"/>
      <c r="AB301" s="128"/>
      <c r="AC301" s="128"/>
      <c r="AD301" s="128"/>
      <c r="AE301" s="129"/>
      <c r="AF301" s="311" t="s">
        <v>147</v>
      </c>
      <c r="AG301" s="312"/>
      <c r="AH301" s="312"/>
      <c r="AI301" s="312"/>
      <c r="AJ301" s="312"/>
      <c r="AK301" s="312"/>
      <c r="AL301" s="312"/>
      <c r="AM301" s="312"/>
      <c r="AN301" s="312"/>
      <c r="AO301" s="312"/>
      <c r="AP301" s="312"/>
      <c r="AQ301" s="313"/>
    </row>
    <row r="302" spans="1:43" ht="18" customHeight="1">
      <c r="A302" s="386"/>
      <c r="B302" s="387"/>
      <c r="C302" s="388"/>
      <c r="D302" s="389" t="s">
        <v>210</v>
      </c>
      <c r="E302" s="390"/>
      <c r="F302" s="390"/>
      <c r="G302" s="390"/>
      <c r="H302" s="390"/>
      <c r="I302" s="390"/>
      <c r="J302" s="390"/>
      <c r="K302" s="390"/>
      <c r="L302" s="390"/>
      <c r="M302" s="390"/>
      <c r="N302" s="390"/>
      <c r="O302" s="390"/>
      <c r="P302" s="390"/>
      <c r="Q302" s="390"/>
      <c r="R302" s="390"/>
      <c r="S302" s="390"/>
      <c r="T302" s="390"/>
      <c r="U302" s="390"/>
      <c r="V302" s="390"/>
      <c r="W302" s="390"/>
      <c r="X302" s="390"/>
      <c r="Y302" s="390"/>
      <c r="Z302" s="390"/>
      <c r="AA302" s="390"/>
      <c r="AB302" s="390"/>
      <c r="AC302" s="390"/>
      <c r="AD302" s="390"/>
      <c r="AE302" s="391"/>
      <c r="AF302" s="394" t="s">
        <v>0</v>
      </c>
      <c r="AG302" s="335"/>
      <c r="AH302" s="335"/>
      <c r="AI302" s="335"/>
      <c r="AJ302" s="335"/>
      <c r="AK302" s="335"/>
      <c r="AL302" s="335"/>
      <c r="AM302" s="335"/>
      <c r="AN302" s="335"/>
      <c r="AO302" s="335"/>
      <c r="AP302" s="335"/>
      <c r="AQ302" s="395"/>
    </row>
    <row r="303" spans="1:43" ht="18" customHeight="1">
      <c r="A303" s="396" t="s">
        <v>209</v>
      </c>
      <c r="B303" s="397"/>
      <c r="C303" s="398"/>
      <c r="D303" s="392"/>
      <c r="E303" s="393"/>
      <c r="F303" s="393"/>
      <c r="G303" s="393"/>
      <c r="H303" s="393"/>
      <c r="I303" s="393"/>
      <c r="J303" s="393"/>
      <c r="K303" s="393"/>
      <c r="L303" s="393"/>
      <c r="M303" s="393"/>
      <c r="N303" s="393"/>
      <c r="O303" s="393"/>
      <c r="P303" s="393"/>
      <c r="Q303" s="393"/>
      <c r="R303" s="393"/>
      <c r="S303" s="393"/>
      <c r="T303" s="393"/>
      <c r="U303" s="393"/>
      <c r="V303" s="393"/>
      <c r="W303" s="393"/>
      <c r="X303" s="393"/>
      <c r="Y303" s="393"/>
      <c r="Z303" s="393"/>
      <c r="AA303" s="393"/>
      <c r="AB303" s="393"/>
      <c r="AC303" s="393"/>
      <c r="AD303" s="393"/>
      <c r="AE303" s="393"/>
      <c r="AF303" s="14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6"/>
    </row>
    <row r="304" spans="1:43" ht="18" customHeight="1">
      <c r="A304" s="229"/>
      <c r="B304" s="230"/>
      <c r="C304" s="231"/>
      <c r="D304" s="17" t="s">
        <v>74</v>
      </c>
      <c r="E304" s="18"/>
      <c r="F304" s="18"/>
      <c r="G304" s="18"/>
      <c r="H304" s="18"/>
      <c r="I304" s="19" t="s">
        <v>182</v>
      </c>
      <c r="J304" s="20"/>
      <c r="K304" s="18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7"/>
      <c r="W304" s="17"/>
      <c r="X304" s="19"/>
      <c r="Y304" s="19"/>
      <c r="Z304" s="17"/>
      <c r="AA304" s="17"/>
      <c r="AB304" s="20"/>
      <c r="AC304" s="17"/>
      <c r="AD304" s="17"/>
      <c r="AE304" s="17"/>
      <c r="AF304" s="28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30"/>
    </row>
    <row r="305" spans="1:43" ht="18" customHeight="1">
      <c r="A305" s="272" t="s">
        <v>67</v>
      </c>
      <c r="B305" s="273"/>
      <c r="C305" s="274"/>
      <c r="D305" s="17" t="s">
        <v>73</v>
      </c>
      <c r="E305" s="18"/>
      <c r="F305" s="18"/>
      <c r="G305" s="17"/>
      <c r="H305" s="17"/>
      <c r="I305" s="19" t="s">
        <v>154</v>
      </c>
      <c r="J305" s="20"/>
      <c r="K305" s="19"/>
      <c r="L305" s="19"/>
      <c r="M305" s="15"/>
      <c r="N305" s="18"/>
      <c r="O305" s="19"/>
      <c r="P305" s="19"/>
      <c r="Q305" s="19"/>
      <c r="R305" s="19"/>
      <c r="S305" s="19"/>
      <c r="T305" s="19"/>
      <c r="U305" s="19"/>
      <c r="V305" s="17"/>
      <c r="W305" s="17"/>
      <c r="X305" s="19"/>
      <c r="Y305" s="19"/>
      <c r="Z305" s="17"/>
      <c r="AA305" s="17"/>
      <c r="AB305" s="20"/>
      <c r="AC305" s="24"/>
      <c r="AD305" s="24"/>
      <c r="AE305" s="24"/>
      <c r="AF305" s="298" t="s">
        <v>2</v>
      </c>
      <c r="AG305" s="299"/>
      <c r="AH305" s="299"/>
      <c r="AI305" s="299"/>
      <c r="AJ305" s="299"/>
      <c r="AK305" s="299"/>
      <c r="AL305" s="299"/>
      <c r="AM305" s="299"/>
      <c r="AN305" s="299"/>
      <c r="AO305" s="299"/>
      <c r="AP305" s="299"/>
      <c r="AQ305" s="300"/>
    </row>
    <row r="306" spans="1:43" ht="18" customHeight="1">
      <c r="A306" s="269" t="s">
        <v>62</v>
      </c>
      <c r="B306" s="270"/>
      <c r="C306" s="271"/>
      <c r="D306" s="17" t="s">
        <v>1</v>
      </c>
      <c r="E306" s="17"/>
      <c r="F306" s="17"/>
      <c r="G306" s="17"/>
      <c r="H306" s="17"/>
      <c r="I306" s="19" t="s">
        <v>78</v>
      </c>
      <c r="J306" s="20"/>
      <c r="K306" s="19"/>
      <c r="L306" s="19"/>
      <c r="M306" s="19"/>
      <c r="N306" s="18"/>
      <c r="O306" s="19"/>
      <c r="P306" s="19"/>
      <c r="Q306" s="19"/>
      <c r="R306" s="19"/>
      <c r="S306" s="19"/>
      <c r="T306" s="19"/>
      <c r="U306" s="19"/>
      <c r="V306" s="17"/>
      <c r="W306" s="17"/>
      <c r="X306" s="19"/>
      <c r="Y306" s="19"/>
      <c r="Z306" s="17"/>
      <c r="AA306" s="17"/>
      <c r="AB306" s="20"/>
      <c r="AC306" s="24"/>
      <c r="AD306" s="24"/>
      <c r="AE306" s="24"/>
      <c r="AF306" s="298" t="s">
        <v>4</v>
      </c>
      <c r="AG306" s="299"/>
      <c r="AH306" s="299"/>
      <c r="AI306" s="299"/>
      <c r="AJ306" s="299"/>
      <c r="AK306" s="299"/>
      <c r="AL306" s="299"/>
      <c r="AM306" s="299"/>
      <c r="AN306" s="299"/>
      <c r="AO306" s="299"/>
      <c r="AP306" s="299"/>
      <c r="AQ306" s="300"/>
    </row>
    <row r="307" spans="1:43" ht="18" customHeight="1">
      <c r="A307" s="272" t="s">
        <v>63</v>
      </c>
      <c r="B307" s="273"/>
      <c r="C307" s="274"/>
      <c r="D307" s="27" t="s">
        <v>3</v>
      </c>
      <c r="E307" s="17"/>
      <c r="F307" s="17"/>
      <c r="G307" s="17"/>
      <c r="H307" s="17"/>
      <c r="I307" s="19" t="s">
        <v>152</v>
      </c>
      <c r="J307" s="20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7"/>
      <c r="W307" s="17"/>
      <c r="X307" s="19"/>
      <c r="Y307" s="19"/>
      <c r="Z307" s="17"/>
      <c r="AA307" s="17"/>
      <c r="AB307" s="20"/>
      <c r="AC307" s="17"/>
      <c r="AD307" s="17"/>
      <c r="AE307" s="17"/>
      <c r="AF307" s="25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6"/>
    </row>
    <row r="308" spans="1:43" ht="18" customHeight="1" thickBot="1">
      <c r="A308" s="380"/>
      <c r="B308" s="381"/>
      <c r="C308" s="382"/>
      <c r="D308" s="32"/>
      <c r="E308" s="33"/>
      <c r="F308" s="33"/>
      <c r="G308" s="33"/>
      <c r="H308" s="33"/>
      <c r="I308" s="33"/>
      <c r="J308" s="33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5"/>
      <c r="W308" s="35"/>
      <c r="X308" s="34"/>
      <c r="Y308" s="34"/>
      <c r="Z308" s="35"/>
      <c r="AA308" s="35"/>
      <c r="AB308" s="33"/>
      <c r="AC308" s="31"/>
      <c r="AD308" s="31"/>
      <c r="AE308" s="31"/>
      <c r="AF308" s="383" t="s">
        <v>186</v>
      </c>
      <c r="AG308" s="384"/>
      <c r="AH308" s="384"/>
      <c r="AI308" s="384"/>
      <c r="AJ308" s="384"/>
      <c r="AK308" s="384"/>
      <c r="AL308" s="384"/>
      <c r="AM308" s="384"/>
      <c r="AN308" s="384"/>
      <c r="AO308" s="384"/>
      <c r="AP308" s="384"/>
      <c r="AQ308" s="385"/>
    </row>
    <row r="309" spans="1:43" ht="18" customHeight="1" thickBot="1">
      <c r="A309" s="158"/>
      <c r="B309" s="40"/>
      <c r="C309" s="195"/>
      <c r="D309" s="38"/>
      <c r="E309" s="29"/>
      <c r="F309" s="29"/>
      <c r="G309" s="29"/>
      <c r="H309" s="29"/>
      <c r="I309" s="29"/>
      <c r="J309" s="29"/>
      <c r="K309" s="160"/>
      <c r="L309" s="160"/>
      <c r="M309" s="160"/>
      <c r="N309" s="160"/>
      <c r="O309" s="160"/>
      <c r="P309" s="160"/>
      <c r="Q309" s="160"/>
      <c r="R309" s="160"/>
      <c r="S309" s="160"/>
      <c r="T309" s="160"/>
      <c r="U309" s="160"/>
      <c r="V309" s="112"/>
      <c r="W309" s="112"/>
      <c r="X309" s="160"/>
      <c r="Y309" s="160"/>
      <c r="Z309" s="112"/>
      <c r="AA309" s="112"/>
      <c r="AB309" s="109"/>
      <c r="AC309" s="109"/>
      <c r="AD309" s="109"/>
      <c r="AE309" s="109"/>
      <c r="AF309" s="109"/>
      <c r="AG309" s="109"/>
      <c r="AH309" s="109"/>
      <c r="AI309" s="109"/>
      <c r="AJ309" s="109"/>
      <c r="AK309" s="109"/>
      <c r="AL309" s="109"/>
      <c r="AM309" s="109"/>
      <c r="AN309" s="109"/>
      <c r="AO309" s="109"/>
      <c r="AP309" s="29"/>
      <c r="AQ309" s="30"/>
    </row>
    <row r="310" spans="1:43" ht="18" customHeight="1">
      <c r="A310" s="278" t="s">
        <v>43</v>
      </c>
      <c r="B310" s="369" t="s">
        <v>6</v>
      </c>
      <c r="C310" s="370"/>
      <c r="D310" s="375" t="s">
        <v>7</v>
      </c>
      <c r="E310" s="370"/>
      <c r="F310" s="376"/>
      <c r="G310" s="379" t="s">
        <v>8</v>
      </c>
      <c r="H310" s="305"/>
      <c r="I310" s="305"/>
      <c r="J310" s="305"/>
      <c r="K310" s="305"/>
      <c r="L310" s="304" t="s">
        <v>9</v>
      </c>
      <c r="M310" s="305"/>
      <c r="N310" s="305"/>
      <c r="O310" s="305"/>
      <c r="P310" s="305"/>
      <c r="Q310" s="305"/>
      <c r="R310" s="305"/>
      <c r="S310" s="305"/>
      <c r="T310" s="305"/>
      <c r="U310" s="305"/>
      <c r="V310" s="305"/>
      <c r="W310" s="305"/>
      <c r="X310" s="370"/>
      <c r="Y310" s="370"/>
      <c r="Z310" s="370"/>
      <c r="AA310" s="370"/>
      <c r="AB310" s="370"/>
      <c r="AC310" s="370"/>
      <c r="AD310" s="370"/>
      <c r="AE310" s="370"/>
      <c r="AF310" s="370"/>
      <c r="AG310" s="370"/>
      <c r="AH310" s="370"/>
      <c r="AI310" s="370"/>
      <c r="AJ310" s="370"/>
      <c r="AK310" s="370"/>
      <c r="AL310" s="370"/>
      <c r="AM310" s="370"/>
      <c r="AN310" s="305"/>
      <c r="AO310" s="305"/>
      <c r="AP310" s="305"/>
      <c r="AQ310" s="306"/>
    </row>
    <row r="311" spans="1:43" ht="18" customHeight="1">
      <c r="A311" s="279"/>
      <c r="B311" s="371"/>
      <c r="C311" s="372"/>
      <c r="D311" s="377"/>
      <c r="E311" s="372"/>
      <c r="F311" s="378"/>
      <c r="G311" s="307" t="s">
        <v>10</v>
      </c>
      <c r="H311" s="343" t="s">
        <v>11</v>
      </c>
      <c r="I311" s="343"/>
      <c r="J311" s="343"/>
      <c r="K311" s="345"/>
      <c r="L311" s="295" t="s">
        <v>187</v>
      </c>
      <c r="M311" s="296"/>
      <c r="N311" s="296"/>
      <c r="O311" s="297"/>
      <c r="P311" s="295" t="s">
        <v>188</v>
      </c>
      <c r="Q311" s="296"/>
      <c r="R311" s="296"/>
      <c r="S311" s="297"/>
      <c r="T311" s="295" t="s">
        <v>189</v>
      </c>
      <c r="U311" s="296"/>
      <c r="V311" s="296"/>
      <c r="W311" s="297"/>
      <c r="X311" s="284" t="s">
        <v>190</v>
      </c>
      <c r="Y311" s="285"/>
      <c r="Z311" s="285"/>
      <c r="AA311" s="286"/>
      <c r="AB311" s="284" t="s">
        <v>191</v>
      </c>
      <c r="AC311" s="285"/>
      <c r="AD311" s="285"/>
      <c r="AE311" s="286"/>
      <c r="AF311" s="284" t="s">
        <v>192</v>
      </c>
      <c r="AG311" s="285"/>
      <c r="AH311" s="285"/>
      <c r="AI311" s="286"/>
      <c r="AJ311" s="284" t="s">
        <v>193</v>
      </c>
      <c r="AK311" s="285"/>
      <c r="AL311" s="285"/>
      <c r="AM311" s="286"/>
      <c r="AN311" s="295" t="s">
        <v>194</v>
      </c>
      <c r="AO311" s="296"/>
      <c r="AP311" s="296"/>
      <c r="AQ311" s="297"/>
    </row>
    <row r="312" spans="1:43" ht="18" customHeight="1">
      <c r="A312" s="279"/>
      <c r="B312" s="371"/>
      <c r="C312" s="372"/>
      <c r="D312" s="328" t="s">
        <v>12</v>
      </c>
      <c r="E312" s="365" t="s">
        <v>13</v>
      </c>
      <c r="F312" s="288" t="s">
        <v>66</v>
      </c>
      <c r="G312" s="368"/>
      <c r="H312" s="343" t="s">
        <v>14</v>
      </c>
      <c r="I312" s="343" t="s">
        <v>15</v>
      </c>
      <c r="J312" s="343" t="s">
        <v>16</v>
      </c>
      <c r="K312" s="345" t="s">
        <v>58</v>
      </c>
      <c r="L312" s="284" t="s">
        <v>180</v>
      </c>
      <c r="M312" s="285"/>
      <c r="N312" s="285"/>
      <c r="O312" s="285"/>
      <c r="P312" s="285"/>
      <c r="Q312" s="285"/>
      <c r="R312" s="285"/>
      <c r="S312" s="285"/>
      <c r="T312" s="285"/>
      <c r="U312" s="285"/>
      <c r="V312" s="285"/>
      <c r="W312" s="285"/>
      <c r="X312" s="285"/>
      <c r="Y312" s="285"/>
      <c r="Z312" s="285"/>
      <c r="AA312" s="285"/>
      <c r="AB312" s="285"/>
      <c r="AC312" s="285"/>
      <c r="AD312" s="285"/>
      <c r="AE312" s="285"/>
      <c r="AF312" s="285"/>
      <c r="AG312" s="285"/>
      <c r="AH312" s="285"/>
      <c r="AI312" s="285"/>
      <c r="AJ312" s="285"/>
      <c r="AK312" s="285"/>
      <c r="AL312" s="285"/>
      <c r="AM312" s="285"/>
      <c r="AN312" s="285"/>
      <c r="AO312" s="285"/>
      <c r="AP312" s="285"/>
      <c r="AQ312" s="286"/>
    </row>
    <row r="313" spans="1:43" ht="18" customHeight="1">
      <c r="A313" s="279"/>
      <c r="B313" s="371"/>
      <c r="C313" s="372"/>
      <c r="D313" s="328"/>
      <c r="E313" s="366"/>
      <c r="F313" s="331"/>
      <c r="G313" s="368"/>
      <c r="H313" s="343"/>
      <c r="I313" s="343"/>
      <c r="J313" s="343"/>
      <c r="K313" s="345"/>
      <c r="L313" s="307" t="s">
        <v>14</v>
      </c>
      <c r="M313" s="309" t="s">
        <v>15</v>
      </c>
      <c r="N313" s="293" t="s">
        <v>17</v>
      </c>
      <c r="O313" s="288" t="s">
        <v>64</v>
      </c>
      <c r="P313" s="307" t="s">
        <v>14</v>
      </c>
      <c r="Q313" s="309" t="s">
        <v>15</v>
      </c>
      <c r="R313" s="293" t="s">
        <v>17</v>
      </c>
      <c r="S313" s="288" t="s">
        <v>64</v>
      </c>
      <c r="T313" s="307" t="s">
        <v>14</v>
      </c>
      <c r="U313" s="309" t="s">
        <v>15</v>
      </c>
      <c r="V313" s="293" t="s">
        <v>17</v>
      </c>
      <c r="W313" s="288" t="s">
        <v>64</v>
      </c>
      <c r="X313" s="307" t="s">
        <v>14</v>
      </c>
      <c r="Y313" s="309" t="s">
        <v>15</v>
      </c>
      <c r="Z313" s="293" t="s">
        <v>17</v>
      </c>
      <c r="AA313" s="288" t="s">
        <v>64</v>
      </c>
      <c r="AB313" s="307" t="s">
        <v>14</v>
      </c>
      <c r="AC313" s="309" t="s">
        <v>15</v>
      </c>
      <c r="AD313" s="293" t="s">
        <v>17</v>
      </c>
      <c r="AE313" s="288" t="s">
        <v>64</v>
      </c>
      <c r="AF313" s="307" t="s">
        <v>14</v>
      </c>
      <c r="AG313" s="309" t="s">
        <v>15</v>
      </c>
      <c r="AH313" s="293" t="s">
        <v>17</v>
      </c>
      <c r="AI313" s="288" t="s">
        <v>64</v>
      </c>
      <c r="AJ313" s="307" t="s">
        <v>14</v>
      </c>
      <c r="AK313" s="309" t="s">
        <v>15</v>
      </c>
      <c r="AL313" s="293" t="s">
        <v>17</v>
      </c>
      <c r="AM313" s="288" t="s">
        <v>64</v>
      </c>
      <c r="AN313" s="307" t="s">
        <v>14</v>
      </c>
      <c r="AO313" s="309" t="s">
        <v>15</v>
      </c>
      <c r="AP313" s="293" t="s">
        <v>17</v>
      </c>
      <c r="AQ313" s="288" t="s">
        <v>64</v>
      </c>
    </row>
    <row r="314" spans="1:43" ht="18" customHeight="1" thickBot="1">
      <c r="A314" s="280"/>
      <c r="B314" s="373"/>
      <c r="C314" s="374"/>
      <c r="D314" s="329"/>
      <c r="E314" s="367"/>
      <c r="F314" s="289"/>
      <c r="G314" s="308"/>
      <c r="H314" s="344"/>
      <c r="I314" s="344"/>
      <c r="J314" s="344"/>
      <c r="K314" s="346"/>
      <c r="L314" s="308"/>
      <c r="M314" s="310"/>
      <c r="N314" s="294"/>
      <c r="O314" s="289"/>
      <c r="P314" s="308"/>
      <c r="Q314" s="310"/>
      <c r="R314" s="294"/>
      <c r="S314" s="289"/>
      <c r="T314" s="308"/>
      <c r="U314" s="310"/>
      <c r="V314" s="294"/>
      <c r="W314" s="289"/>
      <c r="X314" s="308"/>
      <c r="Y314" s="310"/>
      <c r="Z314" s="294"/>
      <c r="AA314" s="289"/>
      <c r="AB314" s="308"/>
      <c r="AC314" s="310"/>
      <c r="AD314" s="294"/>
      <c r="AE314" s="289"/>
      <c r="AF314" s="308"/>
      <c r="AG314" s="310"/>
      <c r="AH314" s="294"/>
      <c r="AI314" s="289"/>
      <c r="AJ314" s="308"/>
      <c r="AK314" s="310"/>
      <c r="AL314" s="294"/>
      <c r="AM314" s="289"/>
      <c r="AN314" s="308"/>
      <c r="AO314" s="310"/>
      <c r="AP314" s="294"/>
      <c r="AQ314" s="289"/>
    </row>
    <row r="315" spans="1:43" ht="18" customHeight="1" thickBot="1">
      <c r="A315" s="41" t="s">
        <v>139</v>
      </c>
      <c r="B315" s="362" t="s">
        <v>59</v>
      </c>
      <c r="C315" s="362"/>
      <c r="D315" s="363"/>
      <c r="E315" s="363"/>
      <c r="F315" s="176"/>
      <c r="G315" s="176"/>
      <c r="H315" s="363"/>
      <c r="I315" s="363"/>
      <c r="J315" s="363"/>
      <c r="K315" s="363"/>
      <c r="L315" s="363"/>
      <c r="M315" s="363"/>
      <c r="N315" s="363"/>
      <c r="O315" s="363"/>
      <c r="P315" s="363"/>
      <c r="Q315" s="363"/>
      <c r="R315" s="363"/>
      <c r="S315" s="363"/>
      <c r="T315" s="363"/>
      <c r="U315" s="363"/>
      <c r="V315" s="363"/>
      <c r="W315" s="363"/>
      <c r="X315" s="363"/>
      <c r="Y315" s="363"/>
      <c r="Z315" s="363"/>
      <c r="AA315" s="363"/>
      <c r="AB315" s="363"/>
      <c r="AC315" s="363"/>
      <c r="AD315" s="363"/>
      <c r="AE315" s="363"/>
      <c r="AF315" s="363"/>
      <c r="AG315" s="363"/>
      <c r="AH315" s="363"/>
      <c r="AI315" s="363"/>
      <c r="AJ315" s="363"/>
      <c r="AK315" s="363"/>
      <c r="AL315" s="363"/>
      <c r="AM315" s="363"/>
      <c r="AN315" s="363"/>
      <c r="AO315" s="363"/>
      <c r="AP315" s="363"/>
      <c r="AQ315" s="364"/>
    </row>
    <row r="316" spans="1:43" ht="18" customHeight="1">
      <c r="A316" s="214" t="s">
        <v>20</v>
      </c>
      <c r="B316" s="163" t="s">
        <v>140</v>
      </c>
      <c r="C316" s="164"/>
      <c r="D316" s="177">
        <v>1</v>
      </c>
      <c r="E316" s="63">
        <v>2</v>
      </c>
      <c r="F316" s="69">
        <f aca="true" t="shared" si="47" ref="F316:F321">SumaECTS(L316:AQ316)</f>
        <v>7</v>
      </c>
      <c r="G316" s="70">
        <f aca="true" t="shared" si="48" ref="G316:G323">SUM(H316:K316)</f>
        <v>45</v>
      </c>
      <c r="H316" s="62">
        <f aca="true" t="shared" si="49" ref="H316:I323">IF(SUM(L316+P316+T316+X316+AB316+AF316+AJ316+AN316)=0,"",SUM(L316+P316+T316+X316+AB316+AF316+AJ316+AN316))</f>
        <v>25</v>
      </c>
      <c r="I316" s="62">
        <f t="shared" si="49"/>
      </c>
      <c r="J316" s="62">
        <f aca="true" t="shared" si="50" ref="J316:J323">IF(SUM(N316+R316+V316+Z316+AD316+AH316+AL316+AP316)=0,"",SUM(N316+R316+V316+Z316+AD316+AH316+AL316+AP316))</f>
        <v>10</v>
      </c>
      <c r="K316" s="62">
        <f aca="true" t="shared" si="51" ref="K316:K323">IF(SUM(O316+S316+W316+AA316+AE316+AI316+AM316+AQ316)=0,"",SUM(O316+S316+W316+AA316+AE316+AI316+AM316+AQ316))</f>
        <v>10</v>
      </c>
      <c r="L316" s="178"/>
      <c r="M316" s="156"/>
      <c r="N316" s="156"/>
      <c r="O316" s="154"/>
      <c r="P316" s="172"/>
      <c r="Q316" s="156"/>
      <c r="R316" s="156"/>
      <c r="S316" s="154"/>
      <c r="T316" s="172"/>
      <c r="U316" s="156"/>
      <c r="V316" s="156"/>
      <c r="W316" s="154"/>
      <c r="X316" s="172"/>
      <c r="Y316" s="156"/>
      <c r="Z316" s="156"/>
      <c r="AA316" s="154"/>
      <c r="AB316" s="144"/>
      <c r="AC316" s="141"/>
      <c r="AD316" s="141"/>
      <c r="AE316" s="60"/>
      <c r="AF316" s="143">
        <v>25</v>
      </c>
      <c r="AG316" s="196"/>
      <c r="AH316" s="141">
        <v>10</v>
      </c>
      <c r="AI316" s="60">
        <v>10</v>
      </c>
      <c r="AJ316" s="144"/>
      <c r="AK316" s="141"/>
      <c r="AL316" s="141"/>
      <c r="AM316" s="60"/>
      <c r="AN316" s="144"/>
      <c r="AO316" s="141"/>
      <c r="AP316" s="141"/>
      <c r="AQ316" s="60"/>
    </row>
    <row r="317" spans="1:46" ht="18" customHeight="1">
      <c r="A317" s="67" t="s">
        <v>21</v>
      </c>
      <c r="B317" s="59" t="s">
        <v>141</v>
      </c>
      <c r="C317" s="145"/>
      <c r="D317" s="146"/>
      <c r="E317" s="147">
        <v>2</v>
      </c>
      <c r="F317" s="69">
        <v>4</v>
      </c>
      <c r="G317" s="70">
        <f t="shared" si="48"/>
        <v>40</v>
      </c>
      <c r="H317" s="62">
        <f t="shared" si="49"/>
        <v>20</v>
      </c>
      <c r="I317" s="62">
        <f t="shared" si="49"/>
      </c>
      <c r="J317" s="62">
        <f t="shared" si="50"/>
      </c>
      <c r="K317" s="62">
        <f t="shared" si="51"/>
        <v>20</v>
      </c>
      <c r="L317" s="140"/>
      <c r="M317" s="141"/>
      <c r="N317" s="141"/>
      <c r="O317" s="60"/>
      <c r="P317" s="144"/>
      <c r="Q317" s="141"/>
      <c r="R317" s="141"/>
      <c r="S317" s="60"/>
      <c r="T317" s="144"/>
      <c r="U317" s="141"/>
      <c r="V317" s="141"/>
      <c r="W317" s="60"/>
      <c r="X317" s="144"/>
      <c r="Y317" s="141"/>
      <c r="Z317" s="141"/>
      <c r="AA317" s="60"/>
      <c r="AB317" s="144"/>
      <c r="AC317" s="141"/>
      <c r="AD317" s="141"/>
      <c r="AE317" s="60"/>
      <c r="AF317" s="144"/>
      <c r="AG317" s="141"/>
      <c r="AH317" s="141"/>
      <c r="AI317" s="60"/>
      <c r="AJ317" s="144">
        <v>20</v>
      </c>
      <c r="AK317" s="141"/>
      <c r="AL317" s="141"/>
      <c r="AM317" s="60">
        <v>20</v>
      </c>
      <c r="AN317" s="144"/>
      <c r="AO317" s="141"/>
      <c r="AP317" s="141"/>
      <c r="AQ317" s="60"/>
      <c r="AT317" s="141"/>
    </row>
    <row r="318" spans="1:43" ht="18" customHeight="1">
      <c r="A318" s="67" t="s">
        <v>22</v>
      </c>
      <c r="B318" s="179" t="s">
        <v>142</v>
      </c>
      <c r="C318" s="180"/>
      <c r="D318" s="181">
        <v>1</v>
      </c>
      <c r="E318" s="182">
        <v>1</v>
      </c>
      <c r="F318" s="69">
        <f t="shared" si="47"/>
        <v>5</v>
      </c>
      <c r="G318" s="70">
        <f t="shared" si="48"/>
        <v>45</v>
      </c>
      <c r="H318" s="50">
        <f t="shared" si="49"/>
        <v>25</v>
      </c>
      <c r="I318" s="50">
        <f t="shared" si="49"/>
      </c>
      <c r="J318" s="50">
        <f t="shared" si="50"/>
        <v>20</v>
      </c>
      <c r="K318" s="50">
        <f t="shared" si="51"/>
      </c>
      <c r="L318" s="178"/>
      <c r="M318" s="141"/>
      <c r="N318" s="141"/>
      <c r="O318" s="154"/>
      <c r="P318" s="144"/>
      <c r="Q318" s="141"/>
      <c r="R318" s="141"/>
      <c r="S318" s="154"/>
      <c r="T318" s="144"/>
      <c r="U318" s="141"/>
      <c r="V318" s="141"/>
      <c r="W318" s="154"/>
      <c r="X318" s="144"/>
      <c r="Y318" s="141"/>
      <c r="Z318" s="141"/>
      <c r="AA318" s="154"/>
      <c r="AB318" s="144"/>
      <c r="AC318" s="141"/>
      <c r="AD318" s="141"/>
      <c r="AE318" s="154"/>
      <c r="AF318" s="144"/>
      <c r="AG318" s="141"/>
      <c r="AH318" s="141"/>
      <c r="AI318" s="154"/>
      <c r="AJ318" s="143">
        <v>25</v>
      </c>
      <c r="AK318" s="196"/>
      <c r="AL318" s="141">
        <v>20</v>
      </c>
      <c r="AM318" s="197"/>
      <c r="AN318" s="193"/>
      <c r="AO318" s="196"/>
      <c r="AP318" s="196"/>
      <c r="AQ318" s="197"/>
    </row>
    <row r="319" spans="1:43" ht="18" customHeight="1">
      <c r="A319" s="67" t="s">
        <v>23</v>
      </c>
      <c r="B319" s="183" t="s">
        <v>201</v>
      </c>
      <c r="C319" s="184"/>
      <c r="D319" s="185">
        <v>2</v>
      </c>
      <c r="E319" s="63">
        <v>2</v>
      </c>
      <c r="F319" s="69">
        <v>6</v>
      </c>
      <c r="G319" s="70">
        <f t="shared" si="48"/>
        <v>65</v>
      </c>
      <c r="H319" s="62">
        <f t="shared" si="49"/>
        <v>40</v>
      </c>
      <c r="I319" s="62">
        <f t="shared" si="49"/>
      </c>
      <c r="J319" s="62">
        <f t="shared" si="50"/>
        <v>10</v>
      </c>
      <c r="K319" s="62">
        <f t="shared" si="51"/>
        <v>15</v>
      </c>
      <c r="L319" s="140"/>
      <c r="M319" s="141"/>
      <c r="N319" s="141"/>
      <c r="O319" s="60"/>
      <c r="P319" s="144"/>
      <c r="Q319" s="141"/>
      <c r="R319" s="141"/>
      <c r="S319" s="60"/>
      <c r="T319" s="144"/>
      <c r="U319" s="141"/>
      <c r="V319" s="141"/>
      <c r="W319" s="60"/>
      <c r="X319" s="144"/>
      <c r="Y319" s="141"/>
      <c r="Z319" s="141"/>
      <c r="AA319" s="60"/>
      <c r="AB319" s="144"/>
      <c r="AC319" s="141"/>
      <c r="AD319" s="141"/>
      <c r="AE319" s="60"/>
      <c r="AF319" s="144"/>
      <c r="AG319" s="141"/>
      <c r="AH319" s="141"/>
      <c r="AI319" s="60"/>
      <c r="AJ319" s="143">
        <v>20</v>
      </c>
      <c r="AK319" s="196"/>
      <c r="AL319" s="196"/>
      <c r="AM319" s="194"/>
      <c r="AN319" s="143">
        <v>20</v>
      </c>
      <c r="AO319" s="196"/>
      <c r="AP319" s="141">
        <v>10</v>
      </c>
      <c r="AQ319" s="60">
        <v>15</v>
      </c>
    </row>
    <row r="320" spans="1:43" ht="18" customHeight="1">
      <c r="A320" s="67" t="s">
        <v>24</v>
      </c>
      <c r="B320" s="183" t="s">
        <v>143</v>
      </c>
      <c r="C320" s="184"/>
      <c r="D320" s="185">
        <v>1</v>
      </c>
      <c r="E320" s="63">
        <v>2</v>
      </c>
      <c r="F320" s="69">
        <v>2</v>
      </c>
      <c r="G320" s="70">
        <f t="shared" si="48"/>
        <v>45</v>
      </c>
      <c r="H320" s="62">
        <f t="shared" si="49"/>
        <v>20</v>
      </c>
      <c r="I320" s="62">
        <f t="shared" si="49"/>
      </c>
      <c r="J320" s="62">
        <f t="shared" si="50"/>
        <v>10</v>
      </c>
      <c r="K320" s="62">
        <f t="shared" si="51"/>
        <v>15</v>
      </c>
      <c r="L320" s="140"/>
      <c r="M320" s="141"/>
      <c r="N320" s="141"/>
      <c r="O320" s="60"/>
      <c r="P320" s="144"/>
      <c r="Q320" s="141"/>
      <c r="R320" s="141"/>
      <c r="S320" s="60"/>
      <c r="T320" s="144"/>
      <c r="U320" s="141"/>
      <c r="V320" s="141"/>
      <c r="W320" s="60"/>
      <c r="X320" s="144"/>
      <c r="Y320" s="141"/>
      <c r="Z320" s="141"/>
      <c r="AA320" s="60"/>
      <c r="AB320" s="144"/>
      <c r="AC320" s="141"/>
      <c r="AD320" s="141"/>
      <c r="AE320" s="60"/>
      <c r="AF320" s="144"/>
      <c r="AG320" s="141"/>
      <c r="AH320" s="141"/>
      <c r="AI320" s="60"/>
      <c r="AJ320" s="144"/>
      <c r="AK320" s="141"/>
      <c r="AL320" s="141"/>
      <c r="AM320" s="60"/>
      <c r="AN320" s="143">
        <v>20</v>
      </c>
      <c r="AO320" s="141"/>
      <c r="AP320" s="141">
        <v>10</v>
      </c>
      <c r="AQ320" s="60">
        <v>15</v>
      </c>
    </row>
    <row r="321" spans="1:43" ht="18" customHeight="1">
      <c r="A321" s="67" t="s">
        <v>46</v>
      </c>
      <c r="B321" s="183" t="s">
        <v>122</v>
      </c>
      <c r="C321" s="184"/>
      <c r="D321" s="185"/>
      <c r="E321" s="63">
        <v>1</v>
      </c>
      <c r="F321" s="69">
        <f t="shared" si="47"/>
        <v>1</v>
      </c>
      <c r="G321" s="70">
        <f t="shared" si="48"/>
        <v>10</v>
      </c>
      <c r="H321" s="62">
        <f t="shared" si="49"/>
      </c>
      <c r="I321" s="62">
        <f t="shared" si="49"/>
      </c>
      <c r="J321" s="62">
        <f t="shared" si="50"/>
      </c>
      <c r="K321" s="62">
        <f t="shared" si="51"/>
        <v>10</v>
      </c>
      <c r="L321" s="140"/>
      <c r="M321" s="141"/>
      <c r="N321" s="141"/>
      <c r="O321" s="60"/>
      <c r="P321" s="144"/>
      <c r="Q321" s="141"/>
      <c r="R321" s="141"/>
      <c r="S321" s="60"/>
      <c r="T321" s="144"/>
      <c r="U321" s="141"/>
      <c r="V321" s="141"/>
      <c r="W321" s="60"/>
      <c r="X321" s="144"/>
      <c r="Y321" s="141"/>
      <c r="Z321" s="141"/>
      <c r="AA321" s="60"/>
      <c r="AB321" s="144"/>
      <c r="AC321" s="141"/>
      <c r="AD321" s="141"/>
      <c r="AE321" s="60"/>
      <c r="AF321" s="144"/>
      <c r="AG321" s="141"/>
      <c r="AH321" s="141"/>
      <c r="AI321" s="60"/>
      <c r="AJ321" s="144"/>
      <c r="AK321" s="141"/>
      <c r="AL321" s="141"/>
      <c r="AM321" s="60">
        <v>10</v>
      </c>
      <c r="AN321" s="144"/>
      <c r="AO321" s="141"/>
      <c r="AP321" s="141"/>
      <c r="AQ321" s="60"/>
    </row>
    <row r="322" spans="1:43" ht="18" customHeight="1">
      <c r="A322" s="67" t="s">
        <v>47</v>
      </c>
      <c r="B322" s="163" t="s">
        <v>123</v>
      </c>
      <c r="C322" s="186"/>
      <c r="D322" s="187"/>
      <c r="E322" s="148">
        <v>2</v>
      </c>
      <c r="F322" s="69">
        <v>6</v>
      </c>
      <c r="G322" s="70">
        <f t="shared" si="48"/>
        <v>20</v>
      </c>
      <c r="H322" s="62">
        <f t="shared" si="49"/>
      </c>
      <c r="I322" s="62">
        <f t="shared" si="49"/>
      </c>
      <c r="J322" s="62">
        <f t="shared" si="50"/>
      </c>
      <c r="K322" s="62">
        <f t="shared" si="51"/>
        <v>20</v>
      </c>
      <c r="L322" s="140"/>
      <c r="M322" s="141"/>
      <c r="N322" s="141"/>
      <c r="O322" s="60"/>
      <c r="P322" s="144"/>
      <c r="Q322" s="141"/>
      <c r="R322" s="141"/>
      <c r="S322" s="60"/>
      <c r="T322" s="144"/>
      <c r="U322" s="141"/>
      <c r="V322" s="141"/>
      <c r="W322" s="60"/>
      <c r="X322" s="144"/>
      <c r="Y322" s="141"/>
      <c r="Z322" s="141"/>
      <c r="AA322" s="60"/>
      <c r="AB322" s="144"/>
      <c r="AC322" s="141"/>
      <c r="AD322" s="141"/>
      <c r="AE322" s="60"/>
      <c r="AF322" s="144"/>
      <c r="AG322" s="141"/>
      <c r="AH322" s="141"/>
      <c r="AI322" s="60"/>
      <c r="AJ322" s="144"/>
      <c r="AK322" s="141"/>
      <c r="AL322" s="141"/>
      <c r="AM322" s="60">
        <v>10</v>
      </c>
      <c r="AN322" s="144"/>
      <c r="AO322" s="141"/>
      <c r="AP322" s="141"/>
      <c r="AQ322" s="60">
        <v>10</v>
      </c>
    </row>
    <row r="323" spans="1:43" ht="18" customHeight="1">
      <c r="A323" s="67" t="s">
        <v>48</v>
      </c>
      <c r="B323" s="241" t="s">
        <v>219</v>
      </c>
      <c r="C323" s="242"/>
      <c r="D323" s="243"/>
      <c r="E323" s="244"/>
      <c r="F323" s="245">
        <v>15</v>
      </c>
      <c r="G323" s="238">
        <f t="shared" si="48"/>
        <v>0</v>
      </c>
      <c r="H323" s="239">
        <f t="shared" si="49"/>
      </c>
      <c r="I323" s="239"/>
      <c r="J323" s="239">
        <f t="shared" si="50"/>
      </c>
      <c r="K323" s="240">
        <f t="shared" si="51"/>
      </c>
      <c r="L323" s="140"/>
      <c r="M323" s="141"/>
      <c r="N323" s="141"/>
      <c r="O323" s="60"/>
      <c r="P323" s="144"/>
      <c r="Q323" s="141"/>
      <c r="R323" s="141"/>
      <c r="S323" s="60"/>
      <c r="T323" s="144"/>
      <c r="U323" s="141"/>
      <c r="V323" s="141"/>
      <c r="W323" s="60"/>
      <c r="X323" s="144"/>
      <c r="Y323" s="141"/>
      <c r="Z323" s="141"/>
      <c r="AA323" s="60"/>
      <c r="AB323" s="144"/>
      <c r="AC323" s="141"/>
      <c r="AD323" s="141"/>
      <c r="AE323" s="60"/>
      <c r="AF323" s="144"/>
      <c r="AG323" s="141"/>
      <c r="AH323" s="141"/>
      <c r="AI323" s="60"/>
      <c r="AJ323" s="144"/>
      <c r="AK323" s="141"/>
      <c r="AL323" s="141"/>
      <c r="AM323" s="60"/>
      <c r="AN323" s="144"/>
      <c r="AO323" s="141"/>
      <c r="AP323" s="141"/>
      <c r="AQ323" s="60"/>
    </row>
    <row r="324" spans="1:43" ht="18" customHeight="1" thickBot="1">
      <c r="A324" s="67"/>
      <c r="B324" s="59"/>
      <c r="C324" s="139"/>
      <c r="D324" s="149"/>
      <c r="E324" s="156"/>
      <c r="F324" s="154"/>
      <c r="G324" s="191"/>
      <c r="H324" s="62"/>
      <c r="I324" s="192"/>
      <c r="J324" s="192"/>
      <c r="K324" s="192"/>
      <c r="L324" s="173"/>
      <c r="M324" s="174"/>
      <c r="N324" s="174"/>
      <c r="O324" s="157"/>
      <c r="P324" s="175"/>
      <c r="Q324" s="174"/>
      <c r="R324" s="174"/>
      <c r="S324" s="157"/>
      <c r="T324" s="175"/>
      <c r="U324" s="174"/>
      <c r="V324" s="174"/>
      <c r="W324" s="157"/>
      <c r="X324" s="175"/>
      <c r="Y324" s="174"/>
      <c r="Z324" s="174"/>
      <c r="AA324" s="157"/>
      <c r="AB324" s="175"/>
      <c r="AC324" s="174"/>
      <c r="AD324" s="174"/>
      <c r="AE324" s="157"/>
      <c r="AF324" s="175"/>
      <c r="AG324" s="174"/>
      <c r="AH324" s="174"/>
      <c r="AI324" s="157"/>
      <c r="AJ324" s="175"/>
      <c r="AK324" s="174"/>
      <c r="AL324" s="174"/>
      <c r="AM324" s="157"/>
      <c r="AN324" s="175"/>
      <c r="AO324" s="174"/>
      <c r="AP324" s="174"/>
      <c r="AQ324" s="157"/>
    </row>
    <row r="325" spans="1:43" ht="18" customHeight="1" thickTop="1">
      <c r="A325" s="82"/>
      <c r="B325" s="265" t="s">
        <v>25</v>
      </c>
      <c r="C325" s="266"/>
      <c r="D325" s="359">
        <f aca="true" t="shared" si="52" ref="D325:AQ325">SUM(D316:D324)</f>
        <v>5</v>
      </c>
      <c r="E325" s="357">
        <f t="shared" si="52"/>
        <v>12</v>
      </c>
      <c r="F325" s="352">
        <f>SUM(F316:F324)</f>
        <v>46</v>
      </c>
      <c r="G325" s="355">
        <f t="shared" si="52"/>
        <v>270</v>
      </c>
      <c r="H325" s="357">
        <f t="shared" si="52"/>
        <v>130</v>
      </c>
      <c r="I325" s="357">
        <f t="shared" si="52"/>
        <v>0</v>
      </c>
      <c r="J325" s="357">
        <f t="shared" si="52"/>
        <v>50</v>
      </c>
      <c r="K325" s="352">
        <f t="shared" si="52"/>
        <v>90</v>
      </c>
      <c r="L325" s="83">
        <f t="shared" si="52"/>
        <v>0</v>
      </c>
      <c r="M325" s="84">
        <f t="shared" si="52"/>
        <v>0</v>
      </c>
      <c r="N325" s="84">
        <f t="shared" si="52"/>
        <v>0</v>
      </c>
      <c r="O325" s="86">
        <f t="shared" si="52"/>
        <v>0</v>
      </c>
      <c r="P325" s="83">
        <f t="shared" si="52"/>
        <v>0</v>
      </c>
      <c r="Q325" s="84">
        <f t="shared" si="52"/>
        <v>0</v>
      </c>
      <c r="R325" s="84">
        <f t="shared" si="52"/>
        <v>0</v>
      </c>
      <c r="S325" s="86">
        <f t="shared" si="52"/>
        <v>0</v>
      </c>
      <c r="T325" s="83">
        <f t="shared" si="52"/>
        <v>0</v>
      </c>
      <c r="U325" s="84">
        <f t="shared" si="52"/>
        <v>0</v>
      </c>
      <c r="V325" s="84">
        <f t="shared" si="52"/>
        <v>0</v>
      </c>
      <c r="W325" s="86">
        <f t="shared" si="52"/>
        <v>0</v>
      </c>
      <c r="X325" s="83">
        <f t="shared" si="52"/>
        <v>0</v>
      </c>
      <c r="Y325" s="84">
        <f t="shared" si="52"/>
        <v>0</v>
      </c>
      <c r="Z325" s="84">
        <f t="shared" si="52"/>
        <v>0</v>
      </c>
      <c r="AA325" s="86">
        <f t="shared" si="52"/>
        <v>0</v>
      </c>
      <c r="AB325" s="83">
        <f t="shared" si="52"/>
        <v>0</v>
      </c>
      <c r="AC325" s="84">
        <f t="shared" si="52"/>
        <v>0</v>
      </c>
      <c r="AD325" s="84">
        <f t="shared" si="52"/>
        <v>0</v>
      </c>
      <c r="AE325" s="86">
        <f t="shared" si="52"/>
        <v>0</v>
      </c>
      <c r="AF325" s="83">
        <f t="shared" si="52"/>
        <v>25</v>
      </c>
      <c r="AG325" s="84">
        <f t="shared" si="52"/>
        <v>0</v>
      </c>
      <c r="AH325" s="84">
        <f t="shared" si="52"/>
        <v>10</v>
      </c>
      <c r="AI325" s="86">
        <f t="shared" si="52"/>
        <v>10</v>
      </c>
      <c r="AJ325" s="83">
        <f t="shared" si="52"/>
        <v>65</v>
      </c>
      <c r="AK325" s="84">
        <f t="shared" si="52"/>
        <v>0</v>
      </c>
      <c r="AL325" s="84">
        <f t="shared" si="52"/>
        <v>20</v>
      </c>
      <c r="AM325" s="86">
        <f t="shared" si="52"/>
        <v>40</v>
      </c>
      <c r="AN325" s="83">
        <f t="shared" si="52"/>
        <v>40</v>
      </c>
      <c r="AO325" s="84">
        <f t="shared" si="52"/>
        <v>0</v>
      </c>
      <c r="AP325" s="84">
        <f t="shared" si="52"/>
        <v>20</v>
      </c>
      <c r="AQ325" s="86">
        <f t="shared" si="52"/>
        <v>40</v>
      </c>
    </row>
    <row r="326" spans="1:45" ht="18" customHeight="1" thickBot="1">
      <c r="A326" s="88"/>
      <c r="B326" s="267"/>
      <c r="C326" s="268"/>
      <c r="D326" s="360"/>
      <c r="E326" s="361"/>
      <c r="F326" s="354"/>
      <c r="G326" s="356"/>
      <c r="H326" s="358"/>
      <c r="I326" s="358"/>
      <c r="J326" s="358"/>
      <c r="K326" s="353"/>
      <c r="L326" s="290">
        <f>SUM(L325:O325)</f>
        <v>0</v>
      </c>
      <c r="M326" s="291"/>
      <c r="N326" s="291"/>
      <c r="O326" s="292"/>
      <c r="P326" s="290">
        <f>SUM(P325:S325)</f>
        <v>0</v>
      </c>
      <c r="Q326" s="291"/>
      <c r="R326" s="291"/>
      <c r="S326" s="292"/>
      <c r="T326" s="290">
        <f>SUM(T325:W325)</f>
        <v>0</v>
      </c>
      <c r="U326" s="291"/>
      <c r="V326" s="291"/>
      <c r="W326" s="292"/>
      <c r="X326" s="290">
        <f>SUM(X325:AA325)</f>
        <v>0</v>
      </c>
      <c r="Y326" s="291"/>
      <c r="Z326" s="291"/>
      <c r="AA326" s="292"/>
      <c r="AB326" s="290">
        <f>SUM(AB325:AE325)</f>
        <v>0</v>
      </c>
      <c r="AC326" s="291"/>
      <c r="AD326" s="291"/>
      <c r="AE326" s="292"/>
      <c r="AF326" s="290">
        <f>SUM(AF325:AI325)</f>
        <v>45</v>
      </c>
      <c r="AG326" s="291"/>
      <c r="AH326" s="291"/>
      <c r="AI326" s="292"/>
      <c r="AJ326" s="290">
        <f>SUM(AJ325:AM325)</f>
        <v>125</v>
      </c>
      <c r="AK326" s="291"/>
      <c r="AL326" s="291"/>
      <c r="AM326" s="292"/>
      <c r="AN326" s="290">
        <f>SUM(AN325:AQ325)</f>
        <v>100</v>
      </c>
      <c r="AO326" s="291"/>
      <c r="AP326" s="291"/>
      <c r="AQ326" s="292"/>
      <c r="AS326" s="13">
        <f>SUM(L326:AQ326)</f>
        <v>270</v>
      </c>
    </row>
    <row r="327" spans="1:43" ht="18" customHeight="1">
      <c r="A327" s="324" t="s">
        <v>185</v>
      </c>
      <c r="B327" s="325"/>
      <c r="C327" s="326"/>
      <c r="D327" s="327" t="s">
        <v>12</v>
      </c>
      <c r="E327" s="330" t="s">
        <v>13</v>
      </c>
      <c r="F327" s="288" t="s">
        <v>66</v>
      </c>
      <c r="G327" s="347" t="s">
        <v>10</v>
      </c>
      <c r="H327" s="343" t="s">
        <v>14</v>
      </c>
      <c r="I327" s="343" t="s">
        <v>15</v>
      </c>
      <c r="J327" s="343" t="s">
        <v>16</v>
      </c>
      <c r="K327" s="345" t="s">
        <v>58</v>
      </c>
      <c r="L327" s="295" t="s">
        <v>187</v>
      </c>
      <c r="M327" s="296"/>
      <c r="N327" s="296"/>
      <c r="O327" s="297"/>
      <c r="P327" s="295" t="s">
        <v>188</v>
      </c>
      <c r="Q327" s="296"/>
      <c r="R327" s="296"/>
      <c r="S327" s="297"/>
      <c r="T327" s="295" t="s">
        <v>189</v>
      </c>
      <c r="U327" s="296"/>
      <c r="V327" s="296"/>
      <c r="W327" s="297"/>
      <c r="X327" s="304" t="s">
        <v>190</v>
      </c>
      <c r="Y327" s="305"/>
      <c r="Z327" s="305"/>
      <c r="AA327" s="306"/>
      <c r="AB327" s="304" t="s">
        <v>191</v>
      </c>
      <c r="AC327" s="305"/>
      <c r="AD327" s="305"/>
      <c r="AE327" s="306"/>
      <c r="AF327" s="304" t="s">
        <v>192</v>
      </c>
      <c r="AG327" s="305"/>
      <c r="AH327" s="305"/>
      <c r="AI327" s="306"/>
      <c r="AJ327" s="304" t="s">
        <v>193</v>
      </c>
      <c r="AK327" s="305"/>
      <c r="AL327" s="305"/>
      <c r="AM327" s="306"/>
      <c r="AN327" s="295" t="s">
        <v>194</v>
      </c>
      <c r="AO327" s="296"/>
      <c r="AP327" s="296"/>
      <c r="AQ327" s="297"/>
    </row>
    <row r="328" spans="1:43" ht="18" customHeight="1">
      <c r="A328" s="324"/>
      <c r="B328" s="325"/>
      <c r="C328" s="326"/>
      <c r="D328" s="328"/>
      <c r="E328" s="330"/>
      <c r="F328" s="331"/>
      <c r="G328" s="347"/>
      <c r="H328" s="343"/>
      <c r="I328" s="343"/>
      <c r="J328" s="343"/>
      <c r="K328" s="345"/>
      <c r="L328" s="307" t="s">
        <v>14</v>
      </c>
      <c r="M328" s="309" t="s">
        <v>15</v>
      </c>
      <c r="N328" s="293" t="s">
        <v>17</v>
      </c>
      <c r="O328" s="288" t="s">
        <v>64</v>
      </c>
      <c r="P328" s="307" t="s">
        <v>14</v>
      </c>
      <c r="Q328" s="309" t="s">
        <v>15</v>
      </c>
      <c r="R328" s="293" t="s">
        <v>17</v>
      </c>
      <c r="S328" s="288" t="s">
        <v>64</v>
      </c>
      <c r="T328" s="307" t="s">
        <v>14</v>
      </c>
      <c r="U328" s="309" t="s">
        <v>15</v>
      </c>
      <c r="V328" s="293" t="s">
        <v>17</v>
      </c>
      <c r="W328" s="288" t="s">
        <v>64</v>
      </c>
      <c r="X328" s="307" t="s">
        <v>14</v>
      </c>
      <c r="Y328" s="309" t="s">
        <v>15</v>
      </c>
      <c r="Z328" s="293" t="s">
        <v>17</v>
      </c>
      <c r="AA328" s="288" t="s">
        <v>64</v>
      </c>
      <c r="AB328" s="307" t="s">
        <v>14</v>
      </c>
      <c r="AC328" s="309" t="s">
        <v>15</v>
      </c>
      <c r="AD328" s="293" t="s">
        <v>17</v>
      </c>
      <c r="AE328" s="288" t="s">
        <v>64</v>
      </c>
      <c r="AF328" s="307" t="s">
        <v>14</v>
      </c>
      <c r="AG328" s="309" t="s">
        <v>15</v>
      </c>
      <c r="AH328" s="293" t="s">
        <v>17</v>
      </c>
      <c r="AI328" s="288" t="s">
        <v>64</v>
      </c>
      <c r="AJ328" s="307" t="s">
        <v>14</v>
      </c>
      <c r="AK328" s="309" t="s">
        <v>15</v>
      </c>
      <c r="AL328" s="293" t="s">
        <v>17</v>
      </c>
      <c r="AM328" s="288" t="s">
        <v>64</v>
      </c>
      <c r="AN328" s="307" t="s">
        <v>14</v>
      </c>
      <c r="AO328" s="309" t="s">
        <v>15</v>
      </c>
      <c r="AP328" s="293" t="s">
        <v>17</v>
      </c>
      <c r="AQ328" s="288" t="s">
        <v>64</v>
      </c>
    </row>
    <row r="329" spans="1:43" ht="18" customHeight="1" thickBot="1">
      <c r="A329" s="324"/>
      <c r="B329" s="325"/>
      <c r="C329" s="326"/>
      <c r="D329" s="329"/>
      <c r="E329" s="294"/>
      <c r="F329" s="289"/>
      <c r="G329" s="348"/>
      <c r="H329" s="344"/>
      <c r="I329" s="344"/>
      <c r="J329" s="344"/>
      <c r="K329" s="346"/>
      <c r="L329" s="308"/>
      <c r="M329" s="310"/>
      <c r="N329" s="294"/>
      <c r="O329" s="289"/>
      <c r="P329" s="308"/>
      <c r="Q329" s="310"/>
      <c r="R329" s="294"/>
      <c r="S329" s="289"/>
      <c r="T329" s="308"/>
      <c r="U329" s="310"/>
      <c r="V329" s="294"/>
      <c r="W329" s="289"/>
      <c r="X329" s="308"/>
      <c r="Y329" s="310"/>
      <c r="Z329" s="294"/>
      <c r="AA329" s="289"/>
      <c r="AB329" s="308"/>
      <c r="AC329" s="310"/>
      <c r="AD329" s="294"/>
      <c r="AE329" s="289"/>
      <c r="AF329" s="308"/>
      <c r="AG329" s="310"/>
      <c r="AH329" s="294"/>
      <c r="AI329" s="289"/>
      <c r="AJ329" s="308"/>
      <c r="AK329" s="310"/>
      <c r="AL329" s="294"/>
      <c r="AM329" s="289"/>
      <c r="AN329" s="308"/>
      <c r="AO329" s="310"/>
      <c r="AP329" s="294"/>
      <c r="AQ329" s="289"/>
    </row>
    <row r="330" spans="1:45" ht="18" customHeight="1">
      <c r="A330" s="324"/>
      <c r="B330" s="325"/>
      <c r="C330" s="326"/>
      <c r="D330" s="332">
        <f aca="true" t="shared" si="53" ref="D330:K330">SUM(D24+D75+D325+D133)</f>
        <v>17</v>
      </c>
      <c r="E330" s="319">
        <f t="shared" si="53"/>
        <v>87</v>
      </c>
      <c r="F330" s="319">
        <f t="shared" si="53"/>
        <v>210</v>
      </c>
      <c r="G330" s="321">
        <f t="shared" si="53"/>
        <v>1380</v>
      </c>
      <c r="H330" s="319">
        <f t="shared" si="53"/>
        <v>635</v>
      </c>
      <c r="I330" s="319">
        <f t="shared" si="53"/>
        <v>160</v>
      </c>
      <c r="J330" s="319">
        <f t="shared" si="53"/>
        <v>420</v>
      </c>
      <c r="K330" s="350">
        <f t="shared" si="53"/>
        <v>165</v>
      </c>
      <c r="L330" s="92">
        <f aca="true" t="shared" si="54" ref="L330:AQ330">SUM(L24+L133+L325+L75)</f>
        <v>60</v>
      </c>
      <c r="M330" s="93">
        <f t="shared" si="54"/>
        <v>20</v>
      </c>
      <c r="N330" s="93">
        <f t="shared" si="54"/>
        <v>0</v>
      </c>
      <c r="O330" s="94">
        <f t="shared" si="54"/>
        <v>20</v>
      </c>
      <c r="P330" s="92">
        <f t="shared" si="54"/>
        <v>65</v>
      </c>
      <c r="Q330" s="93">
        <f t="shared" si="54"/>
        <v>40</v>
      </c>
      <c r="R330" s="93">
        <f t="shared" si="54"/>
        <v>10</v>
      </c>
      <c r="S330" s="95">
        <f t="shared" si="54"/>
        <v>25</v>
      </c>
      <c r="T330" s="96">
        <f t="shared" si="54"/>
        <v>100</v>
      </c>
      <c r="U330" s="93">
        <f t="shared" si="54"/>
        <v>40</v>
      </c>
      <c r="V330" s="93">
        <f t="shared" si="54"/>
        <v>55</v>
      </c>
      <c r="W330" s="95">
        <f t="shared" si="54"/>
        <v>0</v>
      </c>
      <c r="X330" s="92">
        <f t="shared" si="54"/>
        <v>75</v>
      </c>
      <c r="Y330" s="93">
        <f t="shared" si="54"/>
        <v>30</v>
      </c>
      <c r="Z330" s="93">
        <f t="shared" si="54"/>
        <v>80</v>
      </c>
      <c r="AA330" s="94">
        <f t="shared" si="54"/>
        <v>0</v>
      </c>
      <c r="AB330" s="92">
        <f t="shared" si="54"/>
        <v>85</v>
      </c>
      <c r="AC330" s="93">
        <f t="shared" si="54"/>
        <v>30</v>
      </c>
      <c r="AD330" s="93">
        <f t="shared" si="54"/>
        <v>75</v>
      </c>
      <c r="AE330" s="95">
        <f t="shared" si="54"/>
        <v>10</v>
      </c>
      <c r="AF330" s="96">
        <f t="shared" si="54"/>
        <v>80</v>
      </c>
      <c r="AG330" s="93">
        <f t="shared" si="54"/>
        <v>0</v>
      </c>
      <c r="AH330" s="93">
        <f t="shared" si="54"/>
        <v>90</v>
      </c>
      <c r="AI330" s="94">
        <f t="shared" si="54"/>
        <v>25</v>
      </c>
      <c r="AJ330" s="92">
        <f t="shared" si="54"/>
        <v>105</v>
      </c>
      <c r="AK330" s="93">
        <f t="shared" si="54"/>
        <v>0</v>
      </c>
      <c r="AL330" s="93">
        <f t="shared" si="54"/>
        <v>65</v>
      </c>
      <c r="AM330" s="95">
        <f t="shared" si="54"/>
        <v>45</v>
      </c>
      <c r="AN330" s="92">
        <f t="shared" si="54"/>
        <v>65</v>
      </c>
      <c r="AO330" s="93">
        <f t="shared" si="54"/>
        <v>0</v>
      </c>
      <c r="AP330" s="93">
        <f t="shared" si="54"/>
        <v>45</v>
      </c>
      <c r="AQ330" s="95">
        <f t="shared" si="54"/>
        <v>40</v>
      </c>
      <c r="AS330" s="13" t="s">
        <v>68</v>
      </c>
    </row>
    <row r="331" spans="1:45" ht="18" customHeight="1" thickBot="1">
      <c r="A331" s="324"/>
      <c r="B331" s="325"/>
      <c r="C331" s="326"/>
      <c r="D331" s="333"/>
      <c r="E331" s="320"/>
      <c r="F331" s="320"/>
      <c r="G331" s="322"/>
      <c r="H331" s="320"/>
      <c r="I331" s="320"/>
      <c r="J331" s="320"/>
      <c r="K331" s="351"/>
      <c r="L331" s="314">
        <f>SUM(L330:O330)</f>
        <v>100</v>
      </c>
      <c r="M331" s="315"/>
      <c r="N331" s="315"/>
      <c r="O331" s="315"/>
      <c r="P331" s="314">
        <f>SUM(P330:S330)</f>
        <v>140</v>
      </c>
      <c r="Q331" s="315"/>
      <c r="R331" s="315"/>
      <c r="S331" s="315"/>
      <c r="T331" s="314">
        <f>SUM(T330:W330)</f>
        <v>195</v>
      </c>
      <c r="U331" s="315"/>
      <c r="V331" s="315"/>
      <c r="W331" s="315"/>
      <c r="X331" s="314">
        <f>SUM(X330:AA330)</f>
        <v>185</v>
      </c>
      <c r="Y331" s="315"/>
      <c r="Z331" s="315"/>
      <c r="AA331" s="315"/>
      <c r="AB331" s="314">
        <f>SUM(AB330:AE330)</f>
        <v>200</v>
      </c>
      <c r="AC331" s="315"/>
      <c r="AD331" s="315"/>
      <c r="AE331" s="315"/>
      <c r="AF331" s="314">
        <f>SUM(AF330:AI330)</f>
        <v>195</v>
      </c>
      <c r="AG331" s="315"/>
      <c r="AH331" s="315"/>
      <c r="AI331" s="315"/>
      <c r="AJ331" s="314">
        <f>SUM(AJ330:AM330)</f>
        <v>215</v>
      </c>
      <c r="AK331" s="315"/>
      <c r="AL331" s="315"/>
      <c r="AM331" s="315"/>
      <c r="AN331" s="314">
        <f>SUM(AN330:AQ330)</f>
        <v>150</v>
      </c>
      <c r="AO331" s="315"/>
      <c r="AP331" s="315"/>
      <c r="AQ331" s="323"/>
      <c r="AS331" s="13">
        <f>SUM(L331:AQ331)</f>
        <v>1380</v>
      </c>
    </row>
    <row r="332" spans="1:45" ht="18" customHeight="1">
      <c r="A332" s="324"/>
      <c r="B332" s="325"/>
      <c r="C332" s="326"/>
      <c r="D332" s="334" t="s">
        <v>27</v>
      </c>
      <c r="E332" s="335"/>
      <c r="F332" s="336"/>
      <c r="G332" s="349" t="s">
        <v>28</v>
      </c>
      <c r="H332" s="305"/>
      <c r="I332" s="305"/>
      <c r="J332" s="305"/>
      <c r="K332" s="306"/>
      <c r="L332" s="301">
        <v>2</v>
      </c>
      <c r="M332" s="302"/>
      <c r="N332" s="302"/>
      <c r="O332" s="303"/>
      <c r="P332" s="301">
        <v>3</v>
      </c>
      <c r="Q332" s="302"/>
      <c r="R332" s="302"/>
      <c r="S332" s="303"/>
      <c r="T332" s="301">
        <v>3</v>
      </c>
      <c r="U332" s="302"/>
      <c r="V332" s="302"/>
      <c r="W332" s="303"/>
      <c r="X332" s="301">
        <v>1</v>
      </c>
      <c r="Y332" s="302"/>
      <c r="Z332" s="302"/>
      <c r="AA332" s="303"/>
      <c r="AB332" s="301">
        <v>2</v>
      </c>
      <c r="AC332" s="302"/>
      <c r="AD332" s="302"/>
      <c r="AE332" s="303"/>
      <c r="AF332" s="301">
        <v>1</v>
      </c>
      <c r="AG332" s="302"/>
      <c r="AH332" s="302"/>
      <c r="AI332" s="303"/>
      <c r="AJ332" s="301">
        <v>3</v>
      </c>
      <c r="AK332" s="302"/>
      <c r="AL332" s="302"/>
      <c r="AM332" s="303"/>
      <c r="AN332" s="301">
        <v>2</v>
      </c>
      <c r="AO332" s="302"/>
      <c r="AP332" s="302"/>
      <c r="AQ332" s="303"/>
      <c r="AS332" s="13">
        <f>SUM(L332:AQ332)</f>
        <v>17</v>
      </c>
    </row>
    <row r="333" spans="1:45" ht="18" customHeight="1">
      <c r="A333" s="324"/>
      <c r="B333" s="325"/>
      <c r="C333" s="326"/>
      <c r="D333" s="337"/>
      <c r="E333" s="338"/>
      <c r="F333" s="339"/>
      <c r="G333" s="316" t="s">
        <v>29</v>
      </c>
      <c r="H333" s="317"/>
      <c r="I333" s="317"/>
      <c r="J333" s="317"/>
      <c r="K333" s="318"/>
      <c r="L333" s="281">
        <v>6</v>
      </c>
      <c r="M333" s="282"/>
      <c r="N333" s="282"/>
      <c r="O333" s="283"/>
      <c r="P333" s="281">
        <v>5</v>
      </c>
      <c r="Q333" s="282"/>
      <c r="R333" s="282"/>
      <c r="S333" s="283"/>
      <c r="T333" s="281">
        <v>10</v>
      </c>
      <c r="U333" s="282"/>
      <c r="V333" s="282"/>
      <c r="W333" s="283"/>
      <c r="X333" s="281">
        <v>13</v>
      </c>
      <c r="Y333" s="282"/>
      <c r="Z333" s="282"/>
      <c r="AA333" s="283"/>
      <c r="AB333" s="281">
        <v>15</v>
      </c>
      <c r="AC333" s="282"/>
      <c r="AD333" s="282"/>
      <c r="AE333" s="283"/>
      <c r="AF333" s="281">
        <v>16</v>
      </c>
      <c r="AG333" s="282"/>
      <c r="AH333" s="282"/>
      <c r="AI333" s="283"/>
      <c r="AJ333" s="281">
        <v>11</v>
      </c>
      <c r="AK333" s="282"/>
      <c r="AL333" s="282"/>
      <c r="AM333" s="283"/>
      <c r="AN333" s="281">
        <v>11</v>
      </c>
      <c r="AO333" s="282"/>
      <c r="AP333" s="282"/>
      <c r="AQ333" s="283"/>
      <c r="AS333" s="13">
        <f>SUM(L333:AQ333)</f>
        <v>87</v>
      </c>
    </row>
    <row r="334" spans="1:45" ht="18" customHeight="1" thickBot="1">
      <c r="A334" s="324"/>
      <c r="B334" s="325"/>
      <c r="C334" s="326"/>
      <c r="D334" s="340"/>
      <c r="E334" s="341"/>
      <c r="F334" s="342"/>
      <c r="G334" s="316" t="s">
        <v>66</v>
      </c>
      <c r="H334" s="317"/>
      <c r="I334" s="317"/>
      <c r="J334" s="317"/>
      <c r="K334" s="318"/>
      <c r="L334" s="287">
        <v>26</v>
      </c>
      <c r="M334" s="287"/>
      <c r="N334" s="287"/>
      <c r="O334" s="287"/>
      <c r="P334" s="287">
        <v>26</v>
      </c>
      <c r="Q334" s="287"/>
      <c r="R334" s="287"/>
      <c r="S334" s="287"/>
      <c r="T334" s="287">
        <v>26</v>
      </c>
      <c r="U334" s="287"/>
      <c r="V334" s="287"/>
      <c r="W334" s="287"/>
      <c r="X334" s="287">
        <v>26</v>
      </c>
      <c r="Y334" s="287"/>
      <c r="Z334" s="287"/>
      <c r="AA334" s="287"/>
      <c r="AB334" s="287">
        <v>27</v>
      </c>
      <c r="AC334" s="287"/>
      <c r="AD334" s="287"/>
      <c r="AE334" s="287"/>
      <c r="AF334" s="287">
        <v>26</v>
      </c>
      <c r="AG334" s="287"/>
      <c r="AH334" s="287"/>
      <c r="AI334" s="287"/>
      <c r="AJ334" s="287">
        <v>26</v>
      </c>
      <c r="AK334" s="287"/>
      <c r="AL334" s="287"/>
      <c r="AM334" s="287"/>
      <c r="AN334" s="287">
        <v>27</v>
      </c>
      <c r="AO334" s="287"/>
      <c r="AP334" s="287"/>
      <c r="AQ334" s="287"/>
      <c r="AS334" s="13">
        <f>SUM(L334:AQ334)</f>
        <v>210</v>
      </c>
    </row>
    <row r="335" spans="1:43" ht="18" customHeight="1">
      <c r="A335" s="97"/>
      <c r="B335" s="98"/>
      <c r="C335" s="98"/>
      <c r="D335" s="98"/>
      <c r="E335" s="98"/>
      <c r="F335" s="98"/>
      <c r="G335" s="98"/>
      <c r="H335" s="98"/>
      <c r="I335" s="98"/>
      <c r="J335" s="98"/>
      <c r="K335" s="98"/>
      <c r="L335" s="98"/>
      <c r="M335" s="98"/>
      <c r="N335" s="98"/>
      <c r="O335" s="98"/>
      <c r="P335" s="98"/>
      <c r="Q335" s="98"/>
      <c r="R335" s="98"/>
      <c r="S335" s="98"/>
      <c r="T335" s="98"/>
      <c r="U335" s="37"/>
      <c r="V335" s="98"/>
      <c r="W335" s="98"/>
      <c r="X335" s="98"/>
      <c r="Y335" s="37"/>
      <c r="Z335" s="98"/>
      <c r="AA335" s="98"/>
      <c r="AB335" s="98"/>
      <c r="AC335" s="98"/>
      <c r="AD335" s="37"/>
      <c r="AE335" s="99"/>
      <c r="AF335" s="100"/>
      <c r="AG335" s="98"/>
      <c r="AH335" s="98"/>
      <c r="AI335" s="98"/>
      <c r="AJ335" s="98"/>
      <c r="AK335" s="98"/>
      <c r="AL335" s="98"/>
      <c r="AM335" s="98"/>
      <c r="AN335" s="98"/>
      <c r="AO335" s="98"/>
      <c r="AP335" s="98"/>
      <c r="AQ335" s="101"/>
    </row>
    <row r="336" spans="1:43" ht="18" customHeight="1">
      <c r="A336" s="102" t="s">
        <v>61</v>
      </c>
      <c r="B336" s="103"/>
      <c r="C336" s="103"/>
      <c r="D336" s="103"/>
      <c r="E336" s="103"/>
      <c r="F336" s="103"/>
      <c r="G336" s="103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30"/>
      <c r="AF336" s="28"/>
      <c r="AG336" s="29" t="s">
        <v>208</v>
      </c>
      <c r="AH336" s="29"/>
      <c r="AI336" s="29"/>
      <c r="AJ336" s="29"/>
      <c r="AK336" s="29"/>
      <c r="AL336" s="29"/>
      <c r="AM336" s="29"/>
      <c r="AN336" s="29"/>
      <c r="AO336" s="29"/>
      <c r="AP336" s="29"/>
      <c r="AQ336" s="30"/>
    </row>
    <row r="337" spans="1:43" ht="18" customHeight="1">
      <c r="A337" s="104"/>
      <c r="B337" s="105" t="s">
        <v>20</v>
      </c>
      <c r="C337" s="12" t="s">
        <v>145</v>
      </c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103"/>
      <c r="R337" s="103"/>
      <c r="S337" s="103"/>
      <c r="T337" s="106"/>
      <c r="U337" s="106"/>
      <c r="V337" s="106"/>
      <c r="W337" s="106"/>
      <c r="X337" s="106"/>
      <c r="Y337" s="106"/>
      <c r="Z337" s="106"/>
      <c r="AA337" s="106"/>
      <c r="AB337" s="103"/>
      <c r="AC337" s="103"/>
      <c r="AD337" s="29"/>
      <c r="AE337" s="30"/>
      <c r="AF337" s="107"/>
      <c r="AG337" s="103"/>
      <c r="AH337" s="106"/>
      <c r="AI337" s="106"/>
      <c r="AJ337" s="29"/>
      <c r="AK337" s="29"/>
      <c r="AL337" s="29"/>
      <c r="AM337" s="29"/>
      <c r="AN337" s="29"/>
      <c r="AO337" s="15"/>
      <c r="AP337" s="15"/>
      <c r="AQ337" s="16"/>
    </row>
    <row r="338" spans="1:43" ht="18" customHeight="1">
      <c r="A338" s="104"/>
      <c r="B338" s="105" t="s">
        <v>21</v>
      </c>
      <c r="C338" s="108" t="s">
        <v>196</v>
      </c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09"/>
      <c r="R338" s="109"/>
      <c r="S338" s="109"/>
      <c r="T338" s="110"/>
      <c r="U338" s="111"/>
      <c r="V338" s="110"/>
      <c r="W338" s="110"/>
      <c r="X338" s="110"/>
      <c r="Y338" s="111"/>
      <c r="Z338" s="110"/>
      <c r="AA338" s="110"/>
      <c r="AB338" s="29"/>
      <c r="AC338" s="29"/>
      <c r="AD338" s="29"/>
      <c r="AE338" s="30"/>
      <c r="AF338" s="28"/>
      <c r="AG338" s="111" t="s">
        <v>30</v>
      </c>
      <c r="AH338" s="109"/>
      <c r="AI338" s="109"/>
      <c r="AJ338" s="110"/>
      <c r="AK338" s="112"/>
      <c r="AL338" s="29"/>
      <c r="AM338" s="29"/>
      <c r="AN338" s="112"/>
      <c r="AO338" s="112"/>
      <c r="AP338" s="112"/>
      <c r="AQ338" s="30"/>
    </row>
    <row r="339" spans="1:43" ht="18" customHeight="1">
      <c r="A339" s="104"/>
      <c r="B339" s="113" t="s">
        <v>22</v>
      </c>
      <c r="C339" s="4" t="s">
        <v>197</v>
      </c>
      <c r="G339" s="114"/>
      <c r="H339" s="114"/>
      <c r="I339" s="114"/>
      <c r="J339" s="114"/>
      <c r="K339" s="114"/>
      <c r="L339" s="114"/>
      <c r="M339" s="114"/>
      <c r="N339" s="114"/>
      <c r="O339" s="114"/>
      <c r="P339" s="114"/>
      <c r="Q339" s="103"/>
      <c r="R339" s="103"/>
      <c r="S339" s="103"/>
      <c r="T339" s="106"/>
      <c r="U339" s="106"/>
      <c r="V339" s="106"/>
      <c r="W339" s="106"/>
      <c r="X339" s="106"/>
      <c r="Y339" s="106"/>
      <c r="Z339" s="106"/>
      <c r="AA339" s="106"/>
      <c r="AB339" s="29"/>
      <c r="AC339" s="29"/>
      <c r="AD339" s="29"/>
      <c r="AE339" s="30"/>
      <c r="AF339" s="28"/>
      <c r="AG339" s="110" t="s">
        <v>31</v>
      </c>
      <c r="AH339" s="110" t="s">
        <v>32</v>
      </c>
      <c r="AI339" s="103"/>
      <c r="AJ339" s="106"/>
      <c r="AK339" s="29"/>
      <c r="AL339" s="29"/>
      <c r="AM339" s="29"/>
      <c r="AN339" s="29"/>
      <c r="AO339" s="29"/>
      <c r="AP339" s="29"/>
      <c r="AQ339" s="115"/>
    </row>
    <row r="340" spans="1:43" ht="18" customHeight="1">
      <c r="A340" s="104"/>
      <c r="B340" s="116" t="s">
        <v>23</v>
      </c>
      <c r="C340" s="4" t="s">
        <v>198</v>
      </c>
      <c r="D340" s="114"/>
      <c r="E340" s="114"/>
      <c r="F340" s="114"/>
      <c r="G340" s="44"/>
      <c r="H340" s="117"/>
      <c r="I340" s="117"/>
      <c r="J340" s="117"/>
      <c r="K340" s="117"/>
      <c r="L340" s="117"/>
      <c r="M340" s="117"/>
      <c r="N340" s="117"/>
      <c r="O340" s="117"/>
      <c r="P340" s="117"/>
      <c r="Q340" s="118"/>
      <c r="R340" s="118"/>
      <c r="S340" s="118"/>
      <c r="T340" s="118"/>
      <c r="U340" s="118"/>
      <c r="V340" s="118"/>
      <c r="W340" s="118"/>
      <c r="X340" s="118"/>
      <c r="Y340" s="118"/>
      <c r="Z340" s="118"/>
      <c r="AA340" s="118"/>
      <c r="AB340" s="29"/>
      <c r="AC340" s="29"/>
      <c r="AD340" s="29"/>
      <c r="AE340" s="30"/>
      <c r="AF340" s="28"/>
      <c r="AG340" s="109" t="s">
        <v>33</v>
      </c>
      <c r="AH340" s="109" t="s">
        <v>34</v>
      </c>
      <c r="AI340" s="118"/>
      <c r="AJ340" s="118"/>
      <c r="AK340" s="29"/>
      <c r="AL340" s="29"/>
      <c r="AM340" s="29"/>
      <c r="AN340" s="29"/>
      <c r="AO340" s="29"/>
      <c r="AP340" s="29"/>
      <c r="AQ340" s="30"/>
    </row>
    <row r="341" spans="1:43" ht="18" customHeight="1">
      <c r="A341" s="104"/>
      <c r="B341" s="116" t="s">
        <v>24</v>
      </c>
      <c r="C341" s="44" t="s">
        <v>181</v>
      </c>
      <c r="D341" s="44"/>
      <c r="E341" s="44"/>
      <c r="F341" s="44"/>
      <c r="G341" s="44"/>
      <c r="H341" s="44"/>
      <c r="I341" s="44"/>
      <c r="J341" s="44"/>
      <c r="K341" s="119"/>
      <c r="L341" s="44"/>
      <c r="M341" s="44"/>
      <c r="N341" s="44"/>
      <c r="O341" s="44"/>
      <c r="P341" s="44"/>
      <c r="Q341" s="120"/>
      <c r="R341" s="120"/>
      <c r="S341" s="120"/>
      <c r="T341" s="120"/>
      <c r="U341" s="103"/>
      <c r="V341" s="103"/>
      <c r="W341" s="103"/>
      <c r="X341" s="120"/>
      <c r="Y341" s="103"/>
      <c r="Z341" s="103"/>
      <c r="AA341" s="103"/>
      <c r="AB341" s="29"/>
      <c r="AC341" s="29"/>
      <c r="AD341" s="29"/>
      <c r="AE341" s="30"/>
      <c r="AF341" s="28"/>
      <c r="AG341" s="110" t="s">
        <v>16</v>
      </c>
      <c r="AH341" s="121" t="s">
        <v>35</v>
      </c>
      <c r="AI341" s="103"/>
      <c r="AJ341" s="103"/>
      <c r="AK341" s="29"/>
      <c r="AL341" s="29"/>
      <c r="AM341" s="29"/>
      <c r="AN341" s="29"/>
      <c r="AO341" s="29"/>
      <c r="AP341" s="29"/>
      <c r="AQ341" s="30"/>
    </row>
    <row r="342" spans="1:43" ht="18" customHeight="1">
      <c r="A342" s="104"/>
      <c r="B342" s="122"/>
      <c r="C342" s="2"/>
      <c r="D342" s="44"/>
      <c r="E342" s="44"/>
      <c r="F342" s="44"/>
      <c r="G342" s="44"/>
      <c r="H342" s="20"/>
      <c r="I342" s="20"/>
      <c r="J342" s="20"/>
      <c r="K342" s="20"/>
      <c r="L342" s="20"/>
      <c r="M342" s="20"/>
      <c r="N342" s="20"/>
      <c r="O342" s="20"/>
      <c r="P342" s="20"/>
      <c r="Q342" s="103"/>
      <c r="R342" s="103"/>
      <c r="S342" s="103"/>
      <c r="T342" s="103"/>
      <c r="U342" s="103"/>
      <c r="V342" s="103"/>
      <c r="W342" s="103"/>
      <c r="X342" s="103"/>
      <c r="Y342" s="103"/>
      <c r="Z342" s="103"/>
      <c r="AA342" s="103"/>
      <c r="AB342" s="29"/>
      <c r="AC342" s="29"/>
      <c r="AD342" s="29"/>
      <c r="AE342" s="30"/>
      <c r="AF342" s="28"/>
      <c r="AG342" s="110" t="s">
        <v>36</v>
      </c>
      <c r="AH342" s="110" t="s">
        <v>37</v>
      </c>
      <c r="AI342" s="103"/>
      <c r="AJ342" s="103"/>
      <c r="AK342" s="29"/>
      <c r="AL342" s="29"/>
      <c r="AM342" s="29"/>
      <c r="AN342" s="29"/>
      <c r="AO342" s="29"/>
      <c r="AP342" s="29"/>
      <c r="AQ342" s="30"/>
    </row>
    <row r="343" spans="1:43" ht="18" customHeight="1">
      <c r="A343" s="104"/>
      <c r="C343" s="29"/>
      <c r="D343" s="44"/>
      <c r="E343" s="44"/>
      <c r="F343" s="44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103"/>
      <c r="R343" s="103"/>
      <c r="S343" s="103"/>
      <c r="T343" s="106"/>
      <c r="U343" s="106"/>
      <c r="V343" s="106"/>
      <c r="W343" s="106"/>
      <c r="X343" s="106"/>
      <c r="Y343" s="106"/>
      <c r="Z343" s="106"/>
      <c r="AA343" s="106"/>
      <c r="AB343" s="29"/>
      <c r="AC343" s="29"/>
      <c r="AD343" s="29"/>
      <c r="AE343" s="30"/>
      <c r="AF343" s="28"/>
      <c r="AG343" s="110" t="s">
        <v>38</v>
      </c>
      <c r="AH343" s="110" t="s">
        <v>39</v>
      </c>
      <c r="AI343" s="103"/>
      <c r="AJ343" s="106"/>
      <c r="AK343" s="29"/>
      <c r="AL343" s="29"/>
      <c r="AM343" s="29"/>
      <c r="AN343" s="29"/>
      <c r="AO343" s="29"/>
      <c r="AP343" s="29"/>
      <c r="AQ343" s="30"/>
    </row>
    <row r="344" spans="1:43" ht="18" customHeight="1">
      <c r="A344" s="104"/>
      <c r="B344" s="44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44"/>
      <c r="N344" s="44"/>
      <c r="O344" s="44"/>
      <c r="P344" s="44"/>
      <c r="Q344" s="120"/>
      <c r="R344" s="120"/>
      <c r="S344" s="120"/>
      <c r="T344" s="106"/>
      <c r="U344" s="106"/>
      <c r="V344" s="106"/>
      <c r="W344" s="106"/>
      <c r="X344" s="106"/>
      <c r="Y344" s="106"/>
      <c r="Z344" s="106"/>
      <c r="AA344" s="106"/>
      <c r="AB344" s="29"/>
      <c r="AC344" s="29"/>
      <c r="AD344" s="29"/>
      <c r="AE344" s="30"/>
      <c r="AF344" s="28"/>
      <c r="AG344" s="109" t="s">
        <v>40</v>
      </c>
      <c r="AH344" s="109" t="s">
        <v>41</v>
      </c>
      <c r="AI344" s="103"/>
      <c r="AJ344" s="106"/>
      <c r="AK344" s="29"/>
      <c r="AL344" s="29"/>
      <c r="AM344" s="29"/>
      <c r="AN344" s="29"/>
      <c r="AO344" s="29"/>
      <c r="AP344" s="29"/>
      <c r="AQ344" s="30"/>
    </row>
    <row r="345" spans="1:43" ht="18" customHeight="1">
      <c r="A345" s="104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103"/>
      <c r="R345" s="103"/>
      <c r="S345" s="103"/>
      <c r="T345" s="106"/>
      <c r="U345" s="106"/>
      <c r="V345" s="106"/>
      <c r="W345" s="106"/>
      <c r="X345" s="106"/>
      <c r="Y345" s="106"/>
      <c r="Z345" s="106"/>
      <c r="AA345" s="106"/>
      <c r="AB345" s="29"/>
      <c r="AC345" s="29"/>
      <c r="AD345" s="29"/>
      <c r="AE345" s="30"/>
      <c r="AF345" s="28"/>
      <c r="AG345" s="123"/>
      <c r="AH345" s="109" t="s">
        <v>65</v>
      </c>
      <c r="AJ345" s="106"/>
      <c r="AK345" s="29"/>
      <c r="AL345" s="29"/>
      <c r="AM345" s="29"/>
      <c r="AN345" s="29"/>
      <c r="AO345" s="29"/>
      <c r="AP345" s="29"/>
      <c r="AQ345" s="30"/>
    </row>
    <row r="346" spans="1:43" ht="18" customHeight="1" thickBot="1">
      <c r="A346" s="124"/>
      <c r="B346" s="125"/>
      <c r="C346" s="125"/>
      <c r="D346" s="125"/>
      <c r="E346" s="126"/>
      <c r="F346" s="126"/>
      <c r="G346" s="126"/>
      <c r="H346" s="126"/>
      <c r="I346" s="126"/>
      <c r="J346" s="126"/>
      <c r="K346" s="125"/>
      <c r="L346" s="125"/>
      <c r="M346" s="125"/>
      <c r="N346" s="125"/>
      <c r="O346" s="125"/>
      <c r="P346" s="125"/>
      <c r="Q346" s="125"/>
      <c r="R346" s="125"/>
      <c r="S346" s="125"/>
      <c r="T346" s="127"/>
      <c r="U346" s="128"/>
      <c r="V346" s="128"/>
      <c r="W346" s="128"/>
      <c r="X346" s="127"/>
      <c r="Y346" s="128"/>
      <c r="Z346" s="128"/>
      <c r="AA346" s="128"/>
      <c r="AB346" s="128"/>
      <c r="AC346" s="128"/>
      <c r="AD346" s="128"/>
      <c r="AE346" s="129"/>
      <c r="AF346" s="311" t="s">
        <v>148</v>
      </c>
      <c r="AG346" s="312"/>
      <c r="AH346" s="312"/>
      <c r="AI346" s="312"/>
      <c r="AJ346" s="312"/>
      <c r="AK346" s="312"/>
      <c r="AL346" s="312"/>
      <c r="AM346" s="312"/>
      <c r="AN346" s="312"/>
      <c r="AO346" s="312"/>
      <c r="AP346" s="312"/>
      <c r="AQ346" s="313"/>
    </row>
    <row r="347" ht="18" customHeight="1"/>
    <row r="348" ht="18" customHeight="1"/>
    <row r="349" ht="18" customHeight="1">
      <c r="I349" s="233">
        <f>SUM(I330:K331)</f>
        <v>745</v>
      </c>
    </row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</sheetData>
  <sheetProtection/>
  <mergeCells count="1275">
    <mergeCell ref="AN26:AQ26"/>
    <mergeCell ref="AO27:AO28"/>
    <mergeCell ref="AF25:AI25"/>
    <mergeCell ref="AJ25:AM25"/>
    <mergeCell ref="B132:C132"/>
    <mergeCell ref="AN25:AQ25"/>
    <mergeCell ref="AF26:AI26"/>
    <mergeCell ref="AF60:AF61"/>
    <mergeCell ref="AH60:AH61"/>
    <mergeCell ref="AO60:AO61"/>
    <mergeCell ref="AF55:AQ55"/>
    <mergeCell ref="AJ30:AM30"/>
    <mergeCell ref="AJ60:AJ61"/>
    <mergeCell ref="X25:AA25"/>
    <mergeCell ref="AB26:AE26"/>
    <mergeCell ref="AB25:AE25"/>
    <mergeCell ref="X26:AA26"/>
    <mergeCell ref="Y27:Y28"/>
    <mergeCell ref="Z27:Z28"/>
    <mergeCell ref="AJ26:AM26"/>
    <mergeCell ref="AK27:AK28"/>
    <mergeCell ref="AC60:AC61"/>
    <mergeCell ref="AN60:AN61"/>
    <mergeCell ref="M60:M61"/>
    <mergeCell ref="T60:T61"/>
    <mergeCell ref="R60:R61"/>
    <mergeCell ref="V60:V61"/>
    <mergeCell ref="AG60:AG61"/>
    <mergeCell ref="AE60:AE61"/>
    <mergeCell ref="Q60:Q61"/>
    <mergeCell ref="X60:X61"/>
    <mergeCell ref="AB60:AB61"/>
    <mergeCell ref="P192:S192"/>
    <mergeCell ref="T192:W192"/>
    <mergeCell ref="P193:S193"/>
    <mergeCell ref="AB78:AB79"/>
    <mergeCell ref="AB81:AE81"/>
    <mergeCell ref="AC78:AC79"/>
    <mergeCell ref="AD78:AD79"/>
    <mergeCell ref="G193:K193"/>
    <mergeCell ref="I110:I112"/>
    <mergeCell ref="G109:G112"/>
    <mergeCell ref="H109:K109"/>
    <mergeCell ref="J110:J112"/>
    <mergeCell ref="H110:H112"/>
    <mergeCell ref="L187:L188"/>
    <mergeCell ref="M187:M188"/>
    <mergeCell ref="N187:N188"/>
    <mergeCell ref="O187:O188"/>
    <mergeCell ref="L191:O191"/>
    <mergeCell ref="U60:U61"/>
    <mergeCell ref="O60:O61"/>
    <mergeCell ref="L60:L61"/>
    <mergeCell ref="AF205:AQ205"/>
    <mergeCell ref="AB193:AE193"/>
    <mergeCell ref="AF193:AI193"/>
    <mergeCell ref="AJ193:AM193"/>
    <mergeCell ref="AN193:AQ193"/>
    <mergeCell ref="L193:O193"/>
    <mergeCell ref="T193:W193"/>
    <mergeCell ref="AJ190:AM190"/>
    <mergeCell ref="AN190:AQ190"/>
    <mergeCell ref="AM187:AM188"/>
    <mergeCell ref="AB190:AE190"/>
    <mergeCell ref="AF190:AI190"/>
    <mergeCell ref="AN187:AN188"/>
    <mergeCell ref="AE187:AE188"/>
    <mergeCell ref="AC187:AC188"/>
    <mergeCell ref="T191:W191"/>
    <mergeCell ref="L186:O186"/>
    <mergeCell ref="P186:S186"/>
    <mergeCell ref="N166:N167"/>
    <mergeCell ref="P166:P167"/>
    <mergeCell ref="U166:U167"/>
    <mergeCell ref="T166:T167"/>
    <mergeCell ref="P191:S191"/>
    <mergeCell ref="P187:P188"/>
    <mergeCell ref="Q187:Q188"/>
    <mergeCell ref="S166:S167"/>
    <mergeCell ref="R166:R167"/>
    <mergeCell ref="W166:W167"/>
    <mergeCell ref="T186:W186"/>
    <mergeCell ref="T185:W185"/>
    <mergeCell ref="V166:V167"/>
    <mergeCell ref="AB191:AE191"/>
    <mergeCell ref="AN191:AQ191"/>
    <mergeCell ref="AF191:AI191"/>
    <mergeCell ref="AJ191:AM191"/>
    <mergeCell ref="AJ192:AM192"/>
    <mergeCell ref="AN192:AQ192"/>
    <mergeCell ref="AB192:AE192"/>
    <mergeCell ref="AF192:AI192"/>
    <mergeCell ref="X192:AA192"/>
    <mergeCell ref="X191:AA191"/>
    <mergeCell ref="H189:H190"/>
    <mergeCell ref="I189:I190"/>
    <mergeCell ref="J189:J190"/>
    <mergeCell ref="K189:K190"/>
    <mergeCell ref="L190:O190"/>
    <mergeCell ref="P190:S190"/>
    <mergeCell ref="T190:W190"/>
    <mergeCell ref="L192:O192"/>
    <mergeCell ref="E189:E190"/>
    <mergeCell ref="F189:F190"/>
    <mergeCell ref="G189:G190"/>
    <mergeCell ref="AD187:AD188"/>
    <mergeCell ref="J186:J188"/>
    <mergeCell ref="K186:K188"/>
    <mergeCell ref="H186:H188"/>
    <mergeCell ref="I186:I188"/>
    <mergeCell ref="X187:X188"/>
    <mergeCell ref="Y187:Y188"/>
    <mergeCell ref="AP187:AP188"/>
    <mergeCell ref="AQ187:AQ188"/>
    <mergeCell ref="AF187:AF188"/>
    <mergeCell ref="AG187:AG188"/>
    <mergeCell ref="AH187:AH188"/>
    <mergeCell ref="AI187:AI188"/>
    <mergeCell ref="AJ187:AJ188"/>
    <mergeCell ref="AK187:AK188"/>
    <mergeCell ref="AL187:AL188"/>
    <mergeCell ref="AO187:AO188"/>
    <mergeCell ref="AN186:AQ186"/>
    <mergeCell ref="R187:R188"/>
    <mergeCell ref="S187:S188"/>
    <mergeCell ref="T187:T188"/>
    <mergeCell ref="U187:U188"/>
    <mergeCell ref="V187:V188"/>
    <mergeCell ref="W187:W188"/>
    <mergeCell ref="AB187:AB188"/>
    <mergeCell ref="AJ186:AM186"/>
    <mergeCell ref="AF186:AI186"/>
    <mergeCell ref="H184:H185"/>
    <mergeCell ref="I184:I185"/>
    <mergeCell ref="AN185:AQ185"/>
    <mergeCell ref="A186:C193"/>
    <mergeCell ref="D186:D188"/>
    <mergeCell ref="E186:E188"/>
    <mergeCell ref="F186:F188"/>
    <mergeCell ref="G186:G188"/>
    <mergeCell ref="D184:D185"/>
    <mergeCell ref="E184:E185"/>
    <mergeCell ref="F184:F185"/>
    <mergeCell ref="G184:G185"/>
    <mergeCell ref="AQ166:AQ167"/>
    <mergeCell ref="B168:C168"/>
    <mergeCell ref="D168:E168"/>
    <mergeCell ref="H168:K168"/>
    <mergeCell ref="L168:AQ168"/>
    <mergeCell ref="AK166:AK167"/>
    <mergeCell ref="J184:J185"/>
    <mergeCell ref="K184:K185"/>
    <mergeCell ref="A163:A167"/>
    <mergeCell ref="E165:E167"/>
    <mergeCell ref="F165:F167"/>
    <mergeCell ref="B163:C167"/>
    <mergeCell ref="D163:F164"/>
    <mergeCell ref="D165:D167"/>
    <mergeCell ref="AJ139:AM139"/>
    <mergeCell ref="AB139:AE139"/>
    <mergeCell ref="K138:K139"/>
    <mergeCell ref="T140:W140"/>
    <mergeCell ref="AF140:AI140"/>
    <mergeCell ref="AB140:AE140"/>
    <mergeCell ref="X140:AA140"/>
    <mergeCell ref="AF139:AI139"/>
    <mergeCell ref="L139:O139"/>
    <mergeCell ref="L140:O140"/>
    <mergeCell ref="X141:AA141"/>
    <mergeCell ref="AB141:AE141"/>
    <mergeCell ref="P141:S141"/>
    <mergeCell ref="F138:F139"/>
    <mergeCell ref="P139:S139"/>
    <mergeCell ref="T139:W139"/>
    <mergeCell ref="T141:W141"/>
    <mergeCell ref="L141:O141"/>
    <mergeCell ref="P140:S140"/>
    <mergeCell ref="G141:K141"/>
    <mergeCell ref="T142:W142"/>
    <mergeCell ref="P142:S142"/>
    <mergeCell ref="AB142:AE142"/>
    <mergeCell ref="Q166:Q167"/>
    <mergeCell ref="O166:O167"/>
    <mergeCell ref="M166:M167"/>
    <mergeCell ref="L165:AQ165"/>
    <mergeCell ref="AF166:AF167"/>
    <mergeCell ref="AB166:AB167"/>
    <mergeCell ref="Y166:Y167"/>
    <mergeCell ref="H165:H167"/>
    <mergeCell ref="J165:J167"/>
    <mergeCell ref="I165:I167"/>
    <mergeCell ref="D155:AE156"/>
    <mergeCell ref="A160:C160"/>
    <mergeCell ref="A161:C161"/>
    <mergeCell ref="A155:C155"/>
    <mergeCell ref="L166:L167"/>
    <mergeCell ref="G163:K163"/>
    <mergeCell ref="G164:G167"/>
    <mergeCell ref="H164:K164"/>
    <mergeCell ref="L164:O164"/>
    <mergeCell ref="K165:K167"/>
    <mergeCell ref="K110:K112"/>
    <mergeCell ref="G108:K108"/>
    <mergeCell ref="L81:O81"/>
    <mergeCell ref="A159:C159"/>
    <mergeCell ref="G142:K142"/>
    <mergeCell ref="A158:C158"/>
    <mergeCell ref="A135:C142"/>
    <mergeCell ref="D135:D137"/>
    <mergeCell ref="D140:F142"/>
    <mergeCell ref="F135:F137"/>
    <mergeCell ref="G133:G134"/>
    <mergeCell ref="G135:G137"/>
    <mergeCell ref="K133:K134"/>
    <mergeCell ref="D138:D139"/>
    <mergeCell ref="K135:K137"/>
    <mergeCell ref="D133:D134"/>
    <mergeCell ref="E133:E134"/>
    <mergeCell ref="E135:E137"/>
    <mergeCell ref="J138:J139"/>
    <mergeCell ref="G138:G139"/>
    <mergeCell ref="AB83:AE83"/>
    <mergeCell ref="AB82:AE82"/>
    <mergeCell ref="H77:H79"/>
    <mergeCell ref="A156:C156"/>
    <mergeCell ref="L142:O142"/>
    <mergeCell ref="K77:K79"/>
    <mergeCell ref="L77:O77"/>
    <mergeCell ref="M78:M79"/>
    <mergeCell ref="N78:N79"/>
    <mergeCell ref="E138:E139"/>
    <mergeCell ref="L82:O82"/>
    <mergeCell ref="P83:S83"/>
    <mergeCell ref="AF83:AI83"/>
    <mergeCell ref="AF82:AI82"/>
    <mergeCell ref="L83:O83"/>
    <mergeCell ref="E80:E81"/>
    <mergeCell ref="J80:J81"/>
    <mergeCell ref="I80:I81"/>
    <mergeCell ref="H80:H81"/>
    <mergeCell ref="K80:K81"/>
    <mergeCell ref="P82:S82"/>
    <mergeCell ref="AJ78:AJ79"/>
    <mergeCell ref="X82:AA82"/>
    <mergeCell ref="X81:AA81"/>
    <mergeCell ref="F80:F81"/>
    <mergeCell ref="D82:F84"/>
    <mergeCell ref="G83:K83"/>
    <mergeCell ref="T82:W82"/>
    <mergeCell ref="L84:O84"/>
    <mergeCell ref="P84:S84"/>
    <mergeCell ref="AB84:AE84"/>
    <mergeCell ref="AF104:AQ104"/>
    <mergeCell ref="AJ84:AM84"/>
    <mergeCell ref="S78:S79"/>
    <mergeCell ref="P81:S81"/>
    <mergeCell ref="U78:U79"/>
    <mergeCell ref="P78:P79"/>
    <mergeCell ref="T83:W83"/>
    <mergeCell ref="AA78:AA79"/>
    <mergeCell ref="T81:W81"/>
    <mergeCell ref="N60:N61"/>
    <mergeCell ref="L59:AQ59"/>
    <mergeCell ref="AN84:AQ84"/>
    <mergeCell ref="AF109:AI109"/>
    <mergeCell ref="AF96:AQ96"/>
    <mergeCell ref="AF106:AQ106"/>
    <mergeCell ref="L108:AQ108"/>
    <mergeCell ref="L109:O109"/>
    <mergeCell ref="P109:S109"/>
    <mergeCell ref="T84:W84"/>
    <mergeCell ref="J16:J18"/>
    <mergeCell ref="G15:G18"/>
    <mergeCell ref="G57:K57"/>
    <mergeCell ref="H59:H61"/>
    <mergeCell ref="G32:K32"/>
    <mergeCell ref="H29:H30"/>
    <mergeCell ref="I29:I30"/>
    <mergeCell ref="J29:J30"/>
    <mergeCell ref="I59:I61"/>
    <mergeCell ref="J59:J61"/>
    <mergeCell ref="L25:O25"/>
    <mergeCell ref="L17:L18"/>
    <mergeCell ref="L27:L28"/>
    <mergeCell ref="L26:O26"/>
    <mergeCell ref="N27:N28"/>
    <mergeCell ref="O27:O28"/>
    <mergeCell ref="AO17:AO18"/>
    <mergeCell ref="AP17:AP18"/>
    <mergeCell ref="AJ17:AJ18"/>
    <mergeCell ref="L32:O32"/>
    <mergeCell ref="L31:O31"/>
    <mergeCell ref="L30:O30"/>
    <mergeCell ref="M27:M28"/>
    <mergeCell ref="P30:S30"/>
    <mergeCell ref="M17:M18"/>
    <mergeCell ref="P17:P18"/>
    <mergeCell ref="K26:K28"/>
    <mergeCell ref="H24:H25"/>
    <mergeCell ref="AF3:AQ3"/>
    <mergeCell ref="AF12:AQ12"/>
    <mergeCell ref="AF46:AQ46"/>
    <mergeCell ref="AN17:AN18"/>
    <mergeCell ref="AG17:AG18"/>
    <mergeCell ref="AH17:AH18"/>
    <mergeCell ref="AI17:AI18"/>
    <mergeCell ref="AF45:AQ45"/>
    <mergeCell ref="E16:E18"/>
    <mergeCell ref="D14:F15"/>
    <mergeCell ref="G14:K14"/>
    <mergeCell ref="I24:I25"/>
    <mergeCell ref="H26:H28"/>
    <mergeCell ref="I26:I28"/>
    <mergeCell ref="J26:J28"/>
    <mergeCell ref="H16:H18"/>
    <mergeCell ref="I16:I18"/>
    <mergeCell ref="K24:K25"/>
    <mergeCell ref="A3:C3"/>
    <mergeCell ref="A5:C5"/>
    <mergeCell ref="A4:C4"/>
    <mergeCell ref="A7:C7"/>
    <mergeCell ref="A12:C12"/>
    <mergeCell ref="D16:D18"/>
    <mergeCell ref="A8:C8"/>
    <mergeCell ref="A14:A18"/>
    <mergeCell ref="B14:C18"/>
    <mergeCell ref="L14:AQ14"/>
    <mergeCell ref="K16:K18"/>
    <mergeCell ref="F16:F18"/>
    <mergeCell ref="A11:C11"/>
    <mergeCell ref="A9:C9"/>
    <mergeCell ref="A10:C10"/>
    <mergeCell ref="H15:K15"/>
    <mergeCell ref="AN15:AQ15"/>
    <mergeCell ref="L16:AQ16"/>
    <mergeCell ref="T15:W15"/>
    <mergeCell ref="X15:AA15"/>
    <mergeCell ref="AB15:AE15"/>
    <mergeCell ref="AF15:AI15"/>
    <mergeCell ref="Z17:Z18"/>
    <mergeCell ref="L15:O15"/>
    <mergeCell ref="P15:S15"/>
    <mergeCell ref="S17:S18"/>
    <mergeCell ref="R17:R18"/>
    <mergeCell ref="U17:U18"/>
    <mergeCell ref="V17:V18"/>
    <mergeCell ref="T17:T18"/>
    <mergeCell ref="Q17:Q18"/>
    <mergeCell ref="AF17:AF18"/>
    <mergeCell ref="B19:C19"/>
    <mergeCell ref="D19:E19"/>
    <mergeCell ref="H19:K19"/>
    <mergeCell ref="L19:AQ19"/>
    <mergeCell ref="AC17:AC18"/>
    <mergeCell ref="W17:W18"/>
    <mergeCell ref="AD17:AD18"/>
    <mergeCell ref="AB17:AB18"/>
    <mergeCell ref="Y17:Y18"/>
    <mergeCell ref="J24:J25"/>
    <mergeCell ref="P25:S25"/>
    <mergeCell ref="AQ17:AQ18"/>
    <mergeCell ref="AK17:AK18"/>
    <mergeCell ref="N17:N18"/>
    <mergeCell ref="O17:O18"/>
    <mergeCell ref="AL17:AL18"/>
    <mergeCell ref="AM17:AM18"/>
    <mergeCell ref="X17:X18"/>
    <mergeCell ref="AE17:AE18"/>
    <mergeCell ref="T25:W25"/>
    <mergeCell ref="P27:P28"/>
    <mergeCell ref="Q27:Q28"/>
    <mergeCell ref="X27:X28"/>
    <mergeCell ref="R27:R28"/>
    <mergeCell ref="P26:S26"/>
    <mergeCell ref="S27:S28"/>
    <mergeCell ref="T26:W26"/>
    <mergeCell ref="B24:C25"/>
    <mergeCell ref="G29:G30"/>
    <mergeCell ref="E26:E28"/>
    <mergeCell ref="G24:G25"/>
    <mergeCell ref="F26:F28"/>
    <mergeCell ref="E29:E30"/>
    <mergeCell ref="G26:G28"/>
    <mergeCell ref="F24:F25"/>
    <mergeCell ref="D24:D25"/>
    <mergeCell ref="E24:E25"/>
    <mergeCell ref="A26:C33"/>
    <mergeCell ref="D26:D28"/>
    <mergeCell ref="D59:D61"/>
    <mergeCell ref="D57:F58"/>
    <mergeCell ref="F59:F61"/>
    <mergeCell ref="E59:E61"/>
    <mergeCell ref="A50:C50"/>
    <mergeCell ref="F29:F30"/>
    <mergeCell ref="A49:C49"/>
    <mergeCell ref="A55:C55"/>
    <mergeCell ref="K29:K30"/>
    <mergeCell ref="D29:D30"/>
    <mergeCell ref="B62:C62"/>
    <mergeCell ref="A52:C52"/>
    <mergeCell ref="G33:K33"/>
    <mergeCell ref="D31:F33"/>
    <mergeCell ref="A47:C47"/>
    <mergeCell ref="G31:K31"/>
    <mergeCell ref="B57:C61"/>
    <mergeCell ref="A46:C46"/>
    <mergeCell ref="J75:J76"/>
    <mergeCell ref="G75:G76"/>
    <mergeCell ref="H75:H76"/>
    <mergeCell ref="A57:A61"/>
    <mergeCell ref="A54:C54"/>
    <mergeCell ref="A51:C51"/>
    <mergeCell ref="A53:C53"/>
    <mergeCell ref="G58:G61"/>
    <mergeCell ref="H58:K58"/>
    <mergeCell ref="K59:K61"/>
    <mergeCell ref="AN78:AN79"/>
    <mergeCell ref="AL78:AL79"/>
    <mergeCell ref="AM78:AM79"/>
    <mergeCell ref="D62:E62"/>
    <mergeCell ref="H62:K62"/>
    <mergeCell ref="F75:F76"/>
    <mergeCell ref="E75:E76"/>
    <mergeCell ref="D75:D76"/>
    <mergeCell ref="K75:K76"/>
    <mergeCell ref="I75:I76"/>
    <mergeCell ref="W78:W79"/>
    <mergeCell ref="R78:R79"/>
    <mergeCell ref="T78:T79"/>
    <mergeCell ref="L78:L79"/>
    <mergeCell ref="V78:V79"/>
    <mergeCell ref="AN76:AQ76"/>
    <mergeCell ref="AJ76:AM76"/>
    <mergeCell ref="AK78:AK79"/>
    <mergeCell ref="AQ78:AQ79"/>
    <mergeCell ref="AO78:AO79"/>
    <mergeCell ref="G82:K82"/>
    <mergeCell ref="G80:G81"/>
    <mergeCell ref="G84:K84"/>
    <mergeCell ref="D80:D81"/>
    <mergeCell ref="D77:D79"/>
    <mergeCell ref="I77:I79"/>
    <mergeCell ref="J77:J79"/>
    <mergeCell ref="E77:E79"/>
    <mergeCell ref="G77:G79"/>
    <mergeCell ref="A99:C99"/>
    <mergeCell ref="A101:C101"/>
    <mergeCell ref="A97:C97"/>
    <mergeCell ref="A98:C98"/>
    <mergeCell ref="A77:C84"/>
    <mergeCell ref="F77:F79"/>
    <mergeCell ref="A108:A112"/>
    <mergeCell ref="B108:C112"/>
    <mergeCell ref="D110:D112"/>
    <mergeCell ref="E110:E112"/>
    <mergeCell ref="D108:F109"/>
    <mergeCell ref="F110:F112"/>
    <mergeCell ref="A102:C102"/>
    <mergeCell ref="J133:J134"/>
    <mergeCell ref="L134:O134"/>
    <mergeCell ref="P134:S134"/>
    <mergeCell ref="A106:C106"/>
    <mergeCell ref="B113:C113"/>
    <mergeCell ref="D113:E113"/>
    <mergeCell ref="H113:K113"/>
    <mergeCell ref="L113:AQ113"/>
    <mergeCell ref="F133:F134"/>
    <mergeCell ref="AB136:AB137"/>
    <mergeCell ref="X136:X137"/>
    <mergeCell ref="Y136:Y137"/>
    <mergeCell ref="H133:H134"/>
    <mergeCell ref="I133:I134"/>
    <mergeCell ref="J135:J137"/>
    <mergeCell ref="L135:O135"/>
    <mergeCell ref="N136:N137"/>
    <mergeCell ref="AJ142:AM142"/>
    <mergeCell ref="AJ140:AM140"/>
    <mergeCell ref="AF141:AI141"/>
    <mergeCell ref="AF142:AI142"/>
    <mergeCell ref="AN141:AQ141"/>
    <mergeCell ref="AJ141:AM141"/>
    <mergeCell ref="AN142:AQ142"/>
    <mergeCell ref="G140:K140"/>
    <mergeCell ref="H138:H139"/>
    <mergeCell ref="I138:I139"/>
    <mergeCell ref="Z136:Z137"/>
    <mergeCell ref="W136:W137"/>
    <mergeCell ref="AN140:AQ140"/>
    <mergeCell ref="AK136:AK137"/>
    <mergeCell ref="AC136:AC137"/>
    <mergeCell ref="AA136:AA137"/>
    <mergeCell ref="P136:P137"/>
    <mergeCell ref="L136:L137"/>
    <mergeCell ref="H135:H137"/>
    <mergeCell ref="I135:I137"/>
    <mergeCell ref="S136:S137"/>
    <mergeCell ref="O136:O137"/>
    <mergeCell ref="X139:AA139"/>
    <mergeCell ref="R136:R137"/>
    <mergeCell ref="T136:T137"/>
    <mergeCell ref="Q136:Q137"/>
    <mergeCell ref="U136:U137"/>
    <mergeCell ref="P111:P112"/>
    <mergeCell ref="R111:R112"/>
    <mergeCell ref="S111:S112"/>
    <mergeCell ref="Q111:Q112"/>
    <mergeCell ref="P135:S135"/>
    <mergeCell ref="M136:M137"/>
    <mergeCell ref="N111:N112"/>
    <mergeCell ref="AB109:AE109"/>
    <mergeCell ref="Z111:Z112"/>
    <mergeCell ref="X111:X112"/>
    <mergeCell ref="Y111:Y112"/>
    <mergeCell ref="AA111:AA112"/>
    <mergeCell ref="AB111:AB112"/>
    <mergeCell ref="L110:AQ110"/>
    <mergeCell ref="L111:L112"/>
    <mergeCell ref="M111:M112"/>
    <mergeCell ref="O111:O112"/>
    <mergeCell ref="AB135:AE135"/>
    <mergeCell ref="AF135:AI135"/>
    <mergeCell ref="AJ136:AJ137"/>
    <mergeCell ref="AI136:AI137"/>
    <mergeCell ref="AD136:AD137"/>
    <mergeCell ref="AE136:AE137"/>
    <mergeCell ref="AH136:AH137"/>
    <mergeCell ref="AJ135:AM135"/>
    <mergeCell ref="AG136:AG137"/>
    <mergeCell ref="AF136:AF137"/>
    <mergeCell ref="AN81:AQ81"/>
    <mergeCell ref="AJ81:AM81"/>
    <mergeCell ref="AN134:AQ134"/>
    <mergeCell ref="AO111:AO112"/>
    <mergeCell ref="AP111:AP112"/>
    <mergeCell ref="AQ111:AQ112"/>
    <mergeCell ref="AJ111:AJ112"/>
    <mergeCell ref="AN109:AQ109"/>
    <mergeCell ref="AJ109:AM109"/>
    <mergeCell ref="AN111:AN112"/>
    <mergeCell ref="AF97:AQ97"/>
    <mergeCell ref="AN139:AQ139"/>
    <mergeCell ref="AF103:AQ103"/>
    <mergeCell ref="AN135:AQ135"/>
    <mergeCell ref="AO136:AO137"/>
    <mergeCell ref="AP136:AP137"/>
    <mergeCell ref="AL136:AL137"/>
    <mergeCell ref="AN136:AN137"/>
    <mergeCell ref="AQ136:AQ137"/>
    <mergeCell ref="AM136:AM137"/>
    <mergeCell ref="AF9:AQ9"/>
    <mergeCell ref="AF32:AI32"/>
    <mergeCell ref="AJ32:AM32"/>
    <mergeCell ref="AJ15:AM15"/>
    <mergeCell ref="AP27:AP28"/>
    <mergeCell ref="AN32:AQ32"/>
    <mergeCell ref="AN30:AQ30"/>
    <mergeCell ref="AQ27:AQ28"/>
    <mergeCell ref="AF30:AI30"/>
    <mergeCell ref="AN27:AN28"/>
    <mergeCell ref="AN31:AQ31"/>
    <mergeCell ref="AF31:AI31"/>
    <mergeCell ref="AJ31:AM31"/>
    <mergeCell ref="AJ58:AM58"/>
    <mergeCell ref="AF53:AQ53"/>
    <mergeCell ref="AN33:AQ33"/>
    <mergeCell ref="AJ33:AM33"/>
    <mergeCell ref="L57:AQ57"/>
    <mergeCell ref="T31:W31"/>
    <mergeCell ref="X58:AA58"/>
    <mergeCell ref="P32:S32"/>
    <mergeCell ref="AF33:AI33"/>
    <mergeCell ref="P33:S33"/>
    <mergeCell ref="X31:AA31"/>
    <mergeCell ref="X32:AA32"/>
    <mergeCell ref="T33:W33"/>
    <mergeCell ref="AB32:AE32"/>
    <mergeCell ref="AB33:AE33"/>
    <mergeCell ref="X33:AA33"/>
    <mergeCell ref="T30:W30"/>
    <mergeCell ref="T27:T28"/>
    <mergeCell ref="U27:U28"/>
    <mergeCell ref="V27:V28"/>
    <mergeCell ref="W27:W28"/>
    <mergeCell ref="P31:S31"/>
    <mergeCell ref="AJ83:AM83"/>
    <mergeCell ref="AH27:AH28"/>
    <mergeCell ref="AI27:AI28"/>
    <mergeCell ref="AJ27:AJ28"/>
    <mergeCell ref="AL60:AL61"/>
    <mergeCell ref="AM60:AM61"/>
    <mergeCell ref="AK60:AK61"/>
    <mergeCell ref="AI60:AI61"/>
    <mergeCell ref="AM27:AM28"/>
    <mergeCell ref="AF81:AI81"/>
    <mergeCell ref="AB27:AB28"/>
    <mergeCell ref="AC27:AC28"/>
    <mergeCell ref="AE27:AE28"/>
    <mergeCell ref="AG27:AG28"/>
    <mergeCell ref="AF27:AF28"/>
    <mergeCell ref="AD27:AD28"/>
    <mergeCell ref="AG166:AG167"/>
    <mergeCell ref="AJ166:AJ167"/>
    <mergeCell ref="AI166:AI167"/>
    <mergeCell ref="AA27:AA28"/>
    <mergeCell ref="AO166:AO167"/>
    <mergeCell ref="AL27:AL28"/>
    <mergeCell ref="AB30:AE30"/>
    <mergeCell ref="AF111:AF112"/>
    <mergeCell ref="AD111:AD112"/>
    <mergeCell ref="AG111:AG112"/>
    <mergeCell ref="AF154:AQ154"/>
    <mergeCell ref="AJ164:AM164"/>
    <mergeCell ref="AF158:AQ158"/>
    <mergeCell ref="AJ185:AM185"/>
    <mergeCell ref="AH166:AH167"/>
    <mergeCell ref="AF155:AQ155"/>
    <mergeCell ref="AM166:AM167"/>
    <mergeCell ref="AL166:AL167"/>
    <mergeCell ref="AP166:AP167"/>
    <mergeCell ref="AN166:AN167"/>
    <mergeCell ref="Z187:Z188"/>
    <mergeCell ref="AA187:AA188"/>
    <mergeCell ref="AB186:AE186"/>
    <mergeCell ref="X185:AA185"/>
    <mergeCell ref="X186:AA186"/>
    <mergeCell ref="AF185:AI185"/>
    <mergeCell ref="X166:X167"/>
    <mergeCell ref="AB185:AE185"/>
    <mergeCell ref="AD166:AD167"/>
    <mergeCell ref="Z166:Z167"/>
    <mergeCell ref="AA166:AA167"/>
    <mergeCell ref="AC166:AC167"/>
    <mergeCell ref="AE166:AE167"/>
    <mergeCell ref="X135:AA135"/>
    <mergeCell ref="T111:T112"/>
    <mergeCell ref="U111:U112"/>
    <mergeCell ref="V111:V112"/>
    <mergeCell ref="W111:W112"/>
    <mergeCell ref="T134:W134"/>
    <mergeCell ref="X134:AA134"/>
    <mergeCell ref="V136:V137"/>
    <mergeCell ref="P77:S77"/>
    <mergeCell ref="AA60:AA61"/>
    <mergeCell ref="Z78:Z79"/>
    <mergeCell ref="S60:S61"/>
    <mergeCell ref="Y60:Y61"/>
    <mergeCell ref="Z60:Z61"/>
    <mergeCell ref="T109:W109"/>
    <mergeCell ref="X109:AA109"/>
    <mergeCell ref="T135:W135"/>
    <mergeCell ref="L76:O76"/>
    <mergeCell ref="X77:AA77"/>
    <mergeCell ref="T76:W76"/>
    <mergeCell ref="Q78:Q79"/>
    <mergeCell ref="P76:S76"/>
    <mergeCell ref="Y78:Y79"/>
    <mergeCell ref="X78:X79"/>
    <mergeCell ref="X76:AA76"/>
    <mergeCell ref="O78:O79"/>
    <mergeCell ref="T77:W77"/>
    <mergeCell ref="T32:W32"/>
    <mergeCell ref="L62:AQ62"/>
    <mergeCell ref="L33:O33"/>
    <mergeCell ref="W60:W61"/>
    <mergeCell ref="P58:S58"/>
    <mergeCell ref="T58:W58"/>
    <mergeCell ref="P60:P61"/>
    <mergeCell ref="L58:O58"/>
    <mergeCell ref="AD60:AD61"/>
    <mergeCell ref="AN58:AQ58"/>
    <mergeCell ref="D3:AE4"/>
    <mergeCell ref="D46:AE47"/>
    <mergeCell ref="D97:AE98"/>
    <mergeCell ref="X84:AA84"/>
    <mergeCell ref="X83:AA83"/>
    <mergeCell ref="AB58:AE58"/>
    <mergeCell ref="AA17:AA18"/>
    <mergeCell ref="AB76:AE76"/>
    <mergeCell ref="X30:AA30"/>
    <mergeCell ref="AB31:AE31"/>
    <mergeCell ref="X190:AA190"/>
    <mergeCell ref="A206:C206"/>
    <mergeCell ref="D206:AE207"/>
    <mergeCell ref="AF206:AQ206"/>
    <mergeCell ref="A207:C207"/>
    <mergeCell ref="X193:AA193"/>
    <mergeCell ref="D191:F193"/>
    <mergeCell ref="G191:K191"/>
    <mergeCell ref="G192:K192"/>
    <mergeCell ref="D189:D190"/>
    <mergeCell ref="X164:AA164"/>
    <mergeCell ref="X142:AA142"/>
    <mergeCell ref="L163:AQ163"/>
    <mergeCell ref="AF164:AI164"/>
    <mergeCell ref="AB164:AE164"/>
    <mergeCell ref="P164:S164"/>
    <mergeCell ref="T164:W164"/>
    <mergeCell ref="AF159:AQ159"/>
    <mergeCell ref="AF161:AQ161"/>
    <mergeCell ref="AN164:AQ164"/>
    <mergeCell ref="AB134:AE134"/>
    <mergeCell ref="AC111:AC112"/>
    <mergeCell ref="AJ134:AM134"/>
    <mergeCell ref="AL111:AL112"/>
    <mergeCell ref="AH111:AH112"/>
    <mergeCell ref="AF134:AI134"/>
    <mergeCell ref="AM111:AM112"/>
    <mergeCell ref="AK111:AK112"/>
    <mergeCell ref="AE111:AE112"/>
    <mergeCell ref="AI111:AI112"/>
    <mergeCell ref="AB215:AE215"/>
    <mergeCell ref="A214:A218"/>
    <mergeCell ref="B214:C218"/>
    <mergeCell ref="D214:F215"/>
    <mergeCell ref="G214:K214"/>
    <mergeCell ref="J216:J218"/>
    <mergeCell ref="K216:K218"/>
    <mergeCell ref="A209:C209"/>
    <mergeCell ref="AF209:AQ209"/>
    <mergeCell ref="A210:C210"/>
    <mergeCell ref="AF210:AQ210"/>
    <mergeCell ref="A211:C211"/>
    <mergeCell ref="A212:C212"/>
    <mergeCell ref="AF212:AQ212"/>
    <mergeCell ref="M217:M218"/>
    <mergeCell ref="N217:N218"/>
    <mergeCell ref="X215:AA215"/>
    <mergeCell ref="Y217:Y218"/>
    <mergeCell ref="I216:I218"/>
    <mergeCell ref="D216:D218"/>
    <mergeCell ref="E216:E218"/>
    <mergeCell ref="F216:F218"/>
    <mergeCell ref="H216:H218"/>
    <mergeCell ref="AM217:AM218"/>
    <mergeCell ref="AN217:AN218"/>
    <mergeCell ref="AC217:AC218"/>
    <mergeCell ref="T217:T218"/>
    <mergeCell ref="L214:AQ214"/>
    <mergeCell ref="G215:G218"/>
    <mergeCell ref="H215:K215"/>
    <mergeCell ref="L215:O215"/>
    <mergeCell ref="P215:S215"/>
    <mergeCell ref="T215:W215"/>
    <mergeCell ref="O217:O218"/>
    <mergeCell ref="P217:P218"/>
    <mergeCell ref="Q217:Q218"/>
    <mergeCell ref="R217:R218"/>
    <mergeCell ref="L216:AQ216"/>
    <mergeCell ref="L217:L218"/>
    <mergeCell ref="AB217:AB218"/>
    <mergeCell ref="AQ217:AQ218"/>
    <mergeCell ref="AK217:AK218"/>
    <mergeCell ref="AL217:AL218"/>
    <mergeCell ref="S217:S218"/>
    <mergeCell ref="AN215:AQ215"/>
    <mergeCell ref="AF215:AI215"/>
    <mergeCell ref="AJ215:AM215"/>
    <mergeCell ref="U217:U218"/>
    <mergeCell ref="V217:V218"/>
    <mergeCell ref="W217:W218"/>
    <mergeCell ref="AP217:AP218"/>
    <mergeCell ref="Z217:Z218"/>
    <mergeCell ref="AA217:AA218"/>
    <mergeCell ref="X217:X218"/>
    <mergeCell ref="B219:C219"/>
    <mergeCell ref="D219:E219"/>
    <mergeCell ref="H219:K219"/>
    <mergeCell ref="L219:AQ219"/>
    <mergeCell ref="AD217:AD218"/>
    <mergeCell ref="AE217:AE218"/>
    <mergeCell ref="AG217:AG218"/>
    <mergeCell ref="AF217:AF218"/>
    <mergeCell ref="AO217:AO218"/>
    <mergeCell ref="AH217:AH218"/>
    <mergeCell ref="AI217:AI218"/>
    <mergeCell ref="AJ217:AJ218"/>
    <mergeCell ref="G236:G238"/>
    <mergeCell ref="H236:H238"/>
    <mergeCell ref="AJ235:AM235"/>
    <mergeCell ref="I236:I238"/>
    <mergeCell ref="J236:J238"/>
    <mergeCell ref="K236:K238"/>
    <mergeCell ref="L236:O236"/>
    <mergeCell ref="AN235:AQ235"/>
    <mergeCell ref="T235:W235"/>
    <mergeCell ref="G234:G235"/>
    <mergeCell ref="H234:H235"/>
    <mergeCell ref="I234:I235"/>
    <mergeCell ref="J234:J235"/>
    <mergeCell ref="K234:K235"/>
    <mergeCell ref="F239:F240"/>
    <mergeCell ref="D234:D235"/>
    <mergeCell ref="AB235:AE235"/>
    <mergeCell ref="AF235:AI235"/>
    <mergeCell ref="E234:E235"/>
    <mergeCell ref="P235:S235"/>
    <mergeCell ref="X235:AA235"/>
    <mergeCell ref="L235:O235"/>
    <mergeCell ref="F234:F235"/>
    <mergeCell ref="L237:L238"/>
    <mergeCell ref="M237:M238"/>
    <mergeCell ref="N237:N238"/>
    <mergeCell ref="O237:O238"/>
    <mergeCell ref="A236:C243"/>
    <mergeCell ref="D236:D238"/>
    <mergeCell ref="E236:E238"/>
    <mergeCell ref="F236:F238"/>
    <mergeCell ref="D239:D240"/>
    <mergeCell ref="E239:E240"/>
    <mergeCell ref="R237:R238"/>
    <mergeCell ref="S237:S238"/>
    <mergeCell ref="V237:V238"/>
    <mergeCell ref="X236:AA236"/>
    <mergeCell ref="Y237:Y238"/>
    <mergeCell ref="Z237:Z238"/>
    <mergeCell ref="P236:S236"/>
    <mergeCell ref="T236:W236"/>
    <mergeCell ref="U237:U238"/>
    <mergeCell ref="W237:W238"/>
    <mergeCell ref="AB236:AE236"/>
    <mergeCell ref="AF236:AI236"/>
    <mergeCell ref="AA237:AA238"/>
    <mergeCell ref="AB237:AB238"/>
    <mergeCell ref="AC237:AC238"/>
    <mergeCell ref="AD237:AD238"/>
    <mergeCell ref="AG237:AG238"/>
    <mergeCell ref="AH237:AH238"/>
    <mergeCell ref="AI237:AI238"/>
    <mergeCell ref="AJ236:AM236"/>
    <mergeCell ref="AN236:AQ236"/>
    <mergeCell ref="AE237:AE238"/>
    <mergeCell ref="AF237:AF238"/>
    <mergeCell ref="AJ237:AJ238"/>
    <mergeCell ref="AK237:AK238"/>
    <mergeCell ref="AL237:AL238"/>
    <mergeCell ref="AM237:AM238"/>
    <mergeCell ref="AN237:AN238"/>
    <mergeCell ref="AO237:AO238"/>
    <mergeCell ref="T237:T238"/>
    <mergeCell ref="X237:X238"/>
    <mergeCell ref="AJ240:AM240"/>
    <mergeCell ref="AN241:AQ241"/>
    <mergeCell ref="AF240:AI240"/>
    <mergeCell ref="AN240:AQ240"/>
    <mergeCell ref="AF241:AI241"/>
    <mergeCell ref="AJ241:AM241"/>
    <mergeCell ref="H239:H240"/>
    <mergeCell ref="K239:K240"/>
    <mergeCell ref="L240:O240"/>
    <mergeCell ref="AP237:AP238"/>
    <mergeCell ref="AQ237:AQ238"/>
    <mergeCell ref="P240:S240"/>
    <mergeCell ref="T240:W240"/>
    <mergeCell ref="AB240:AE240"/>
    <mergeCell ref="P237:P238"/>
    <mergeCell ref="Q237:Q238"/>
    <mergeCell ref="AB241:AE241"/>
    <mergeCell ref="X240:AA240"/>
    <mergeCell ref="J239:J240"/>
    <mergeCell ref="T241:W241"/>
    <mergeCell ref="X241:AA241"/>
    <mergeCell ref="I239:I240"/>
    <mergeCell ref="G241:K241"/>
    <mergeCell ref="L241:O241"/>
    <mergeCell ref="P241:S241"/>
    <mergeCell ref="G239:G240"/>
    <mergeCell ref="AN242:AQ242"/>
    <mergeCell ref="AJ242:AM242"/>
    <mergeCell ref="AF242:AI242"/>
    <mergeCell ref="X242:AA242"/>
    <mergeCell ref="AB242:AE242"/>
    <mergeCell ref="L242:O242"/>
    <mergeCell ref="P242:S242"/>
    <mergeCell ref="T242:W242"/>
    <mergeCell ref="AF262:AQ262"/>
    <mergeCell ref="A259:C259"/>
    <mergeCell ref="A260:C260"/>
    <mergeCell ref="A261:C261"/>
    <mergeCell ref="AF260:AQ260"/>
    <mergeCell ref="AF259:AQ259"/>
    <mergeCell ref="L243:O243"/>
    <mergeCell ref="P243:S243"/>
    <mergeCell ref="T243:W243"/>
    <mergeCell ref="A262:C262"/>
    <mergeCell ref="A256:C256"/>
    <mergeCell ref="D256:AE257"/>
    <mergeCell ref="A257:C257"/>
    <mergeCell ref="G243:K243"/>
    <mergeCell ref="D241:F243"/>
    <mergeCell ref="G242:K242"/>
    <mergeCell ref="AF255:AQ255"/>
    <mergeCell ref="X243:AA243"/>
    <mergeCell ref="AB243:AE243"/>
    <mergeCell ref="AF243:AI243"/>
    <mergeCell ref="AN243:AQ243"/>
    <mergeCell ref="AJ243:AM243"/>
    <mergeCell ref="AF256:AQ256"/>
    <mergeCell ref="AJ265:AM265"/>
    <mergeCell ref="T267:T268"/>
    <mergeCell ref="A264:A268"/>
    <mergeCell ref="B264:C268"/>
    <mergeCell ref="D264:F265"/>
    <mergeCell ref="G264:K264"/>
    <mergeCell ref="T265:W265"/>
    <mergeCell ref="X265:AA265"/>
    <mergeCell ref="L264:AQ264"/>
    <mergeCell ref="L266:AQ266"/>
    <mergeCell ref="AN265:AQ265"/>
    <mergeCell ref="V267:V268"/>
    <mergeCell ref="L265:O265"/>
    <mergeCell ref="P265:S265"/>
    <mergeCell ref="U267:U268"/>
    <mergeCell ref="AB265:AE265"/>
    <mergeCell ref="AF265:AI265"/>
    <mergeCell ref="L267:L268"/>
    <mergeCell ref="Q267:Q268"/>
    <mergeCell ref="D266:D268"/>
    <mergeCell ref="E266:E268"/>
    <mergeCell ref="F266:F268"/>
    <mergeCell ref="H266:H268"/>
    <mergeCell ref="G265:G268"/>
    <mergeCell ref="H265:K265"/>
    <mergeCell ref="J266:J268"/>
    <mergeCell ref="K266:K268"/>
    <mergeCell ref="I266:I268"/>
    <mergeCell ref="R267:R268"/>
    <mergeCell ref="S267:S268"/>
    <mergeCell ref="M267:M268"/>
    <mergeCell ref="N267:N268"/>
    <mergeCell ref="O267:O268"/>
    <mergeCell ref="P267:P268"/>
    <mergeCell ref="AE267:AE268"/>
    <mergeCell ref="AF267:AF268"/>
    <mergeCell ref="W267:W268"/>
    <mergeCell ref="X267:X268"/>
    <mergeCell ref="Y267:Y268"/>
    <mergeCell ref="Z267:Z268"/>
    <mergeCell ref="AA267:AA268"/>
    <mergeCell ref="AB267:AB268"/>
    <mergeCell ref="AQ267:AQ268"/>
    <mergeCell ref="B269:C269"/>
    <mergeCell ref="D269:E269"/>
    <mergeCell ref="H269:K269"/>
    <mergeCell ref="L269:AQ269"/>
    <mergeCell ref="AK267:AK268"/>
    <mergeCell ref="AL267:AL268"/>
    <mergeCell ref="AM267:AM268"/>
    <mergeCell ref="AP267:AP268"/>
    <mergeCell ref="AN267:AN268"/>
    <mergeCell ref="D280:D281"/>
    <mergeCell ref="E280:E281"/>
    <mergeCell ref="AO267:AO268"/>
    <mergeCell ref="AH267:AH268"/>
    <mergeCell ref="AI267:AI268"/>
    <mergeCell ref="AJ267:AJ268"/>
    <mergeCell ref="AC267:AC268"/>
    <mergeCell ref="AD267:AD268"/>
    <mergeCell ref="AJ281:AM281"/>
    <mergeCell ref="AG267:AG268"/>
    <mergeCell ref="F280:F281"/>
    <mergeCell ref="T281:W281"/>
    <mergeCell ref="X281:AA281"/>
    <mergeCell ref="G280:G281"/>
    <mergeCell ref="H280:H281"/>
    <mergeCell ref="I280:I281"/>
    <mergeCell ref="J280:J281"/>
    <mergeCell ref="L281:O281"/>
    <mergeCell ref="P281:S281"/>
    <mergeCell ref="R283:R284"/>
    <mergeCell ref="S283:S284"/>
    <mergeCell ref="AN281:AQ281"/>
    <mergeCell ref="K280:K281"/>
    <mergeCell ref="AB281:AE281"/>
    <mergeCell ref="AF281:AI281"/>
    <mergeCell ref="K282:K284"/>
    <mergeCell ref="L282:O282"/>
    <mergeCell ref="P282:S282"/>
    <mergeCell ref="L283:L284"/>
    <mergeCell ref="M283:M284"/>
    <mergeCell ref="N283:N284"/>
    <mergeCell ref="O283:O284"/>
    <mergeCell ref="P283:P284"/>
    <mergeCell ref="G282:G284"/>
    <mergeCell ref="H282:H284"/>
    <mergeCell ref="I282:I284"/>
    <mergeCell ref="J282:J284"/>
    <mergeCell ref="Q283:Q284"/>
    <mergeCell ref="A282:C289"/>
    <mergeCell ref="D282:D284"/>
    <mergeCell ref="E282:E284"/>
    <mergeCell ref="F282:F284"/>
    <mergeCell ref="D285:D286"/>
    <mergeCell ref="D287:F289"/>
    <mergeCell ref="E285:E286"/>
    <mergeCell ref="F285:F286"/>
    <mergeCell ref="G287:K287"/>
    <mergeCell ref="T282:W282"/>
    <mergeCell ref="U283:U284"/>
    <mergeCell ref="V283:V284"/>
    <mergeCell ref="X282:AA282"/>
    <mergeCell ref="Y283:Y284"/>
    <mergeCell ref="Z283:Z284"/>
    <mergeCell ref="AA283:AA284"/>
    <mergeCell ref="T283:T284"/>
    <mergeCell ref="W283:W284"/>
    <mergeCell ref="X283:X284"/>
    <mergeCell ref="AF283:AF284"/>
    <mergeCell ref="AC283:AC284"/>
    <mergeCell ref="AD283:AD284"/>
    <mergeCell ref="AE283:AE284"/>
    <mergeCell ref="AN282:AQ282"/>
    <mergeCell ref="AQ283:AQ284"/>
    <mergeCell ref="AJ283:AJ284"/>
    <mergeCell ref="AK283:AK284"/>
    <mergeCell ref="AL283:AL284"/>
    <mergeCell ref="AP283:AP284"/>
    <mergeCell ref="AB282:AE282"/>
    <mergeCell ref="AM283:AM284"/>
    <mergeCell ref="AN283:AN284"/>
    <mergeCell ref="AO283:AO284"/>
    <mergeCell ref="AF282:AI282"/>
    <mergeCell ref="AB283:AB284"/>
    <mergeCell ref="AJ282:AM282"/>
    <mergeCell ref="AG283:AG284"/>
    <mergeCell ref="AH283:AH284"/>
    <mergeCell ref="AI283:AI284"/>
    <mergeCell ref="H285:H286"/>
    <mergeCell ref="G285:G286"/>
    <mergeCell ref="L287:O287"/>
    <mergeCell ref="P287:S287"/>
    <mergeCell ref="K285:K286"/>
    <mergeCell ref="L286:O286"/>
    <mergeCell ref="P286:S286"/>
    <mergeCell ref="I285:I286"/>
    <mergeCell ref="J285:J286"/>
    <mergeCell ref="AF288:AI288"/>
    <mergeCell ref="T286:W286"/>
    <mergeCell ref="AJ286:AM286"/>
    <mergeCell ref="T288:W288"/>
    <mergeCell ref="X286:AA286"/>
    <mergeCell ref="X287:AA287"/>
    <mergeCell ref="X288:AA288"/>
    <mergeCell ref="AB288:AE288"/>
    <mergeCell ref="AJ288:AM288"/>
    <mergeCell ref="AF286:AI286"/>
    <mergeCell ref="AJ289:AM289"/>
    <mergeCell ref="X289:AA289"/>
    <mergeCell ref="AB289:AE289"/>
    <mergeCell ref="AF289:AI289"/>
    <mergeCell ref="AN286:AQ286"/>
    <mergeCell ref="AB287:AE287"/>
    <mergeCell ref="AF287:AI287"/>
    <mergeCell ref="AJ287:AM287"/>
    <mergeCell ref="AN287:AQ287"/>
    <mergeCell ref="AB286:AE286"/>
    <mergeCell ref="AN288:AQ288"/>
    <mergeCell ref="T287:W287"/>
    <mergeCell ref="G289:K289"/>
    <mergeCell ref="L289:O289"/>
    <mergeCell ref="P289:S289"/>
    <mergeCell ref="T289:W289"/>
    <mergeCell ref="G288:K288"/>
    <mergeCell ref="L288:O288"/>
    <mergeCell ref="P288:S288"/>
    <mergeCell ref="AN289:AQ289"/>
    <mergeCell ref="AF301:AQ301"/>
    <mergeCell ref="A302:C302"/>
    <mergeCell ref="D302:AE303"/>
    <mergeCell ref="AF302:AQ302"/>
    <mergeCell ref="A303:C303"/>
    <mergeCell ref="A305:C305"/>
    <mergeCell ref="AF305:AQ305"/>
    <mergeCell ref="A306:C306"/>
    <mergeCell ref="X311:AA311"/>
    <mergeCell ref="AB311:AE311"/>
    <mergeCell ref="AF311:AI311"/>
    <mergeCell ref="AF306:AQ306"/>
    <mergeCell ref="A307:C307"/>
    <mergeCell ref="A308:C308"/>
    <mergeCell ref="AF308:AQ308"/>
    <mergeCell ref="B310:C314"/>
    <mergeCell ref="D310:F311"/>
    <mergeCell ref="G310:K310"/>
    <mergeCell ref="J312:J314"/>
    <mergeCell ref="L310:AQ310"/>
    <mergeCell ref="T311:W311"/>
    <mergeCell ref="AN311:AQ311"/>
    <mergeCell ref="U313:U314"/>
    <mergeCell ref="V313:V314"/>
    <mergeCell ref="X313:X314"/>
    <mergeCell ref="L311:O311"/>
    <mergeCell ref="P311:S311"/>
    <mergeCell ref="M313:M314"/>
    <mergeCell ref="N313:N314"/>
    <mergeCell ref="O313:O314"/>
    <mergeCell ref="P313:P314"/>
    <mergeCell ref="Q313:Q314"/>
    <mergeCell ref="L312:AQ312"/>
    <mergeCell ref="AJ311:AM311"/>
    <mergeCell ref="L313:L314"/>
    <mergeCell ref="D312:D314"/>
    <mergeCell ref="E312:E314"/>
    <mergeCell ref="F312:F314"/>
    <mergeCell ref="H312:H314"/>
    <mergeCell ref="G311:G314"/>
    <mergeCell ref="H311:K311"/>
    <mergeCell ref="I312:I314"/>
    <mergeCell ref="K312:K314"/>
    <mergeCell ref="S313:S314"/>
    <mergeCell ref="T313:T314"/>
    <mergeCell ref="AG313:AG314"/>
    <mergeCell ref="Y313:Y314"/>
    <mergeCell ref="Z313:Z314"/>
    <mergeCell ref="AA313:AA314"/>
    <mergeCell ref="AB313:AB314"/>
    <mergeCell ref="AE313:AE314"/>
    <mergeCell ref="AF313:AF314"/>
    <mergeCell ref="W313:W314"/>
    <mergeCell ref="AQ313:AQ314"/>
    <mergeCell ref="B315:C315"/>
    <mergeCell ref="D315:E315"/>
    <mergeCell ref="H315:K315"/>
    <mergeCell ref="L315:AQ315"/>
    <mergeCell ref="AK313:AK314"/>
    <mergeCell ref="AL313:AL314"/>
    <mergeCell ref="AM313:AM314"/>
    <mergeCell ref="AP313:AP314"/>
    <mergeCell ref="AN313:AN314"/>
    <mergeCell ref="D325:D326"/>
    <mergeCell ref="E325:E326"/>
    <mergeCell ref="AO313:AO314"/>
    <mergeCell ref="AH313:AH314"/>
    <mergeCell ref="AI313:AI314"/>
    <mergeCell ref="AJ313:AJ314"/>
    <mergeCell ref="AC313:AC314"/>
    <mergeCell ref="AD313:AD314"/>
    <mergeCell ref="AJ326:AM326"/>
    <mergeCell ref="R313:R314"/>
    <mergeCell ref="Q328:Q329"/>
    <mergeCell ref="F325:F326"/>
    <mergeCell ref="T326:W326"/>
    <mergeCell ref="X326:AA326"/>
    <mergeCell ref="G325:G326"/>
    <mergeCell ref="H325:H326"/>
    <mergeCell ref="I325:I326"/>
    <mergeCell ref="J325:J326"/>
    <mergeCell ref="L326:O326"/>
    <mergeCell ref="P326:S326"/>
    <mergeCell ref="K325:K326"/>
    <mergeCell ref="L328:L329"/>
    <mergeCell ref="M328:M329"/>
    <mergeCell ref="N328:N329"/>
    <mergeCell ref="O328:O329"/>
    <mergeCell ref="P328:P329"/>
    <mergeCell ref="G334:K334"/>
    <mergeCell ref="J327:J329"/>
    <mergeCell ref="K327:K329"/>
    <mergeCell ref="L327:O327"/>
    <mergeCell ref="G327:G329"/>
    <mergeCell ref="H327:H329"/>
    <mergeCell ref="I327:I329"/>
    <mergeCell ref="G332:K332"/>
    <mergeCell ref="L332:O332"/>
    <mergeCell ref="K330:K331"/>
    <mergeCell ref="A327:C334"/>
    <mergeCell ref="D327:D329"/>
    <mergeCell ref="E327:E329"/>
    <mergeCell ref="F327:F329"/>
    <mergeCell ref="D330:D331"/>
    <mergeCell ref="D332:F334"/>
    <mergeCell ref="E330:E331"/>
    <mergeCell ref="F330:F331"/>
    <mergeCell ref="R328:R329"/>
    <mergeCell ref="S328:S329"/>
    <mergeCell ref="AB327:AE327"/>
    <mergeCell ref="AF327:AI327"/>
    <mergeCell ref="X327:AA327"/>
    <mergeCell ref="Y328:Y329"/>
    <mergeCell ref="Z328:Z329"/>
    <mergeCell ref="AD328:AD329"/>
    <mergeCell ref="T327:W327"/>
    <mergeCell ref="P327:S327"/>
    <mergeCell ref="AL328:AL329"/>
    <mergeCell ref="AI328:AI329"/>
    <mergeCell ref="AM328:AM329"/>
    <mergeCell ref="W328:W329"/>
    <mergeCell ref="AF331:AI331"/>
    <mergeCell ref="AJ327:AM327"/>
    <mergeCell ref="AN331:AQ331"/>
    <mergeCell ref="P331:S331"/>
    <mergeCell ref="T331:W331"/>
    <mergeCell ref="L331:O331"/>
    <mergeCell ref="X331:AA331"/>
    <mergeCell ref="AJ331:AM331"/>
    <mergeCell ref="G333:K333"/>
    <mergeCell ref="L333:O333"/>
    <mergeCell ref="H330:H331"/>
    <mergeCell ref="G330:G331"/>
    <mergeCell ref="I330:I331"/>
    <mergeCell ref="J330:J331"/>
    <mergeCell ref="AN326:AQ326"/>
    <mergeCell ref="AO328:AO329"/>
    <mergeCell ref="AP328:AP329"/>
    <mergeCell ref="AN328:AN329"/>
    <mergeCell ref="AG328:AG329"/>
    <mergeCell ref="AH328:AH329"/>
    <mergeCell ref="AN327:AQ327"/>
    <mergeCell ref="AQ328:AQ329"/>
    <mergeCell ref="AJ328:AJ329"/>
    <mergeCell ref="AK328:AK329"/>
    <mergeCell ref="AB334:AE334"/>
    <mergeCell ref="AE328:AE329"/>
    <mergeCell ref="X334:AA334"/>
    <mergeCell ref="X333:AA333"/>
    <mergeCell ref="AB333:AE333"/>
    <mergeCell ref="AF326:AI326"/>
    <mergeCell ref="X328:X329"/>
    <mergeCell ref="AA328:AA329"/>
    <mergeCell ref="AB326:AE326"/>
    <mergeCell ref="AF328:AF329"/>
    <mergeCell ref="AC328:AC329"/>
    <mergeCell ref="U328:U329"/>
    <mergeCell ref="V328:V329"/>
    <mergeCell ref="T328:T329"/>
    <mergeCell ref="AB328:AB329"/>
    <mergeCell ref="X332:AA332"/>
    <mergeCell ref="AB331:AE331"/>
    <mergeCell ref="AB332:AE332"/>
    <mergeCell ref="L334:O334"/>
    <mergeCell ref="P334:S334"/>
    <mergeCell ref="T334:W334"/>
    <mergeCell ref="P333:S333"/>
    <mergeCell ref="T333:W333"/>
    <mergeCell ref="P332:S332"/>
    <mergeCell ref="T332:W332"/>
    <mergeCell ref="AF346:AQ346"/>
    <mergeCell ref="AN332:AQ332"/>
    <mergeCell ref="AF333:AI333"/>
    <mergeCell ref="AJ333:AM333"/>
    <mergeCell ref="AN333:AQ333"/>
    <mergeCell ref="AN334:AQ334"/>
    <mergeCell ref="AF332:AI332"/>
    <mergeCell ref="AF334:AI334"/>
    <mergeCell ref="AJ334:AM334"/>
    <mergeCell ref="AJ332:AM332"/>
    <mergeCell ref="AF10:AQ10"/>
    <mergeCell ref="AJ82:AM82"/>
    <mergeCell ref="AN82:AQ82"/>
    <mergeCell ref="AE78:AE79"/>
    <mergeCell ref="AF77:AI77"/>
    <mergeCell ref="AF52:AQ52"/>
    <mergeCell ref="AJ77:AM77"/>
    <mergeCell ref="AB77:AE77"/>
    <mergeCell ref="AF78:AF79"/>
    <mergeCell ref="AG78:AG79"/>
    <mergeCell ref="AN83:AQ83"/>
    <mergeCell ref="AF58:AI58"/>
    <mergeCell ref="AF84:AI84"/>
    <mergeCell ref="AI78:AI79"/>
    <mergeCell ref="AF76:AI76"/>
    <mergeCell ref="AH78:AH79"/>
    <mergeCell ref="AP60:AP61"/>
    <mergeCell ref="AQ60:AQ61"/>
    <mergeCell ref="AP78:AP79"/>
    <mergeCell ref="AN77:AQ77"/>
    <mergeCell ref="B280:C281"/>
    <mergeCell ref="B325:C326"/>
    <mergeCell ref="B75:C76"/>
    <mergeCell ref="B133:C134"/>
    <mergeCell ref="B184:C185"/>
    <mergeCell ref="B234:C235"/>
    <mergeCell ref="A103:C103"/>
    <mergeCell ref="A104:C104"/>
    <mergeCell ref="A105:C105"/>
    <mergeCell ref="A310:A314"/>
  </mergeCells>
  <printOptions horizontalCentered="1"/>
  <pageMargins left="0.1968503937007874" right="0.1968503937007874" top="0.5905511811023623" bottom="0.3937007874015748" header="0" footer="0"/>
  <pageSetup horizontalDpi="600" verticalDpi="600" orientation="landscape" paperSize="9" scale="50" r:id="rId4"/>
  <rowBreaks count="6" manualBreakCount="6">
    <brk id="45" max="42" man="1"/>
    <brk id="96" max="42" man="1"/>
    <brk id="154" max="42" man="1"/>
    <brk id="205" max="42" man="1"/>
    <brk id="255" max="42" man="1"/>
    <brk id="301" max="42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1"/>
  <sheetViews>
    <sheetView view="pageBreakPreview" zoomScaleSheetLayoutView="100" zoomScalePageLayoutView="0" workbookViewId="0" topLeftCell="A1">
      <selection activeCell="G180" sqref="G180"/>
    </sheetView>
  </sheetViews>
  <sheetFormatPr defaultColWidth="9.00390625" defaultRowHeight="12.75"/>
  <cols>
    <col min="1" max="1" width="4.875" style="1" customWidth="1"/>
    <col min="2" max="2" width="51.375" style="1" customWidth="1"/>
    <col min="3" max="6" width="9.125" style="10" customWidth="1"/>
    <col min="7" max="7" width="14.625" style="200" customWidth="1"/>
    <col min="8" max="16384" width="9.125" style="1" customWidth="1"/>
  </cols>
  <sheetData>
    <row r="1" spans="1:7" ht="15.75">
      <c r="A1" s="9"/>
      <c r="B1" s="3" t="s">
        <v>69</v>
      </c>
      <c r="C1" s="4" t="s">
        <v>206</v>
      </c>
      <c r="D1" s="9"/>
      <c r="E1" s="198"/>
      <c r="F1" s="198"/>
      <c r="G1" s="199"/>
    </row>
    <row r="2" spans="1:12" ht="15.75">
      <c r="A2" s="9"/>
      <c r="B2" s="3" t="s">
        <v>70</v>
      </c>
      <c r="C2" s="19" t="s">
        <v>78</v>
      </c>
      <c r="D2" s="9"/>
      <c r="E2" s="198"/>
      <c r="F2" s="198"/>
      <c r="G2" s="199"/>
      <c r="K2" s="4"/>
      <c r="L2" s="5"/>
    </row>
    <row r="3" spans="1:12" ht="15.75">
      <c r="A3" s="9"/>
      <c r="B3" s="3" t="s">
        <v>71</v>
      </c>
      <c r="C3" s="19" t="s">
        <v>149</v>
      </c>
      <c r="D3" s="9"/>
      <c r="E3" s="198"/>
      <c r="F3" s="198"/>
      <c r="G3" s="199"/>
      <c r="K3" s="4"/>
      <c r="L3" s="5"/>
    </row>
    <row r="4" spans="1:12" ht="33" customHeight="1">
      <c r="A4" s="9"/>
      <c r="B4" s="3"/>
      <c r="C4" s="443" t="s">
        <v>150</v>
      </c>
      <c r="D4" s="443"/>
      <c r="E4" s="443"/>
      <c r="F4" s="443"/>
      <c r="G4" s="443"/>
      <c r="K4" s="4"/>
      <c r="L4" s="5"/>
    </row>
    <row r="5" spans="1:12" ht="15.75">
      <c r="A5" s="9"/>
      <c r="B5" s="3"/>
      <c r="C5" s="19" t="s">
        <v>151</v>
      </c>
      <c r="D5" s="9"/>
      <c r="E5" s="198"/>
      <c r="F5" s="198"/>
      <c r="G5" s="199"/>
      <c r="K5" s="4"/>
      <c r="L5" s="5"/>
    </row>
    <row r="6" spans="1:12" ht="30" customHeight="1">
      <c r="A6" s="9"/>
      <c r="B6" s="3"/>
      <c r="C6" s="443" t="s">
        <v>152</v>
      </c>
      <c r="D6" s="443"/>
      <c r="E6" s="443"/>
      <c r="F6" s="443"/>
      <c r="G6" s="443"/>
      <c r="K6" s="4"/>
      <c r="L6" s="5"/>
    </row>
    <row r="7" spans="1:12" ht="15.75">
      <c r="A7" s="9"/>
      <c r="B7" s="3" t="s">
        <v>72</v>
      </c>
      <c r="C7" s="19" t="s">
        <v>154</v>
      </c>
      <c r="D7" s="9"/>
      <c r="E7" s="198"/>
      <c r="F7" s="198"/>
      <c r="G7" s="199"/>
      <c r="K7" s="4"/>
      <c r="L7" s="5"/>
    </row>
    <row r="8" spans="1:12" ht="15.75">
      <c r="A8" s="9"/>
      <c r="B8" s="3" t="s">
        <v>75</v>
      </c>
      <c r="C8" s="19" t="s">
        <v>153</v>
      </c>
      <c r="D8" s="9"/>
      <c r="E8" s="198"/>
      <c r="F8" s="198"/>
      <c r="G8" s="199"/>
      <c r="K8" s="4"/>
      <c r="L8" s="5"/>
    </row>
    <row r="9" spans="1:12" ht="15.75">
      <c r="A9" s="9"/>
      <c r="B9" s="3" t="s">
        <v>155</v>
      </c>
      <c r="C9" s="8" t="s">
        <v>211</v>
      </c>
      <c r="D9" s="9"/>
      <c r="E9" s="198"/>
      <c r="F9" s="198"/>
      <c r="G9" s="199"/>
      <c r="K9" s="4"/>
      <c r="L9" s="5"/>
    </row>
    <row r="10" spans="1:12" ht="15.75">
      <c r="A10" s="9"/>
      <c r="B10" s="3" t="s">
        <v>76</v>
      </c>
      <c r="C10" s="8" t="s">
        <v>205</v>
      </c>
      <c r="D10" s="198"/>
      <c r="E10" s="198"/>
      <c r="F10" s="198"/>
      <c r="G10" s="199"/>
      <c r="K10" s="4"/>
      <c r="L10" s="5"/>
    </row>
    <row r="11" spans="1:12" ht="15.75">
      <c r="A11" s="9"/>
      <c r="B11" s="9"/>
      <c r="C11" s="198"/>
      <c r="D11" s="198"/>
      <c r="E11" s="198"/>
      <c r="F11" s="198"/>
      <c r="G11" s="199"/>
      <c r="K11" s="4"/>
      <c r="L11" s="5"/>
    </row>
    <row r="12" spans="2:12" ht="15.75">
      <c r="B12" s="1" t="s">
        <v>221</v>
      </c>
      <c r="K12" s="4"/>
      <c r="L12" s="5"/>
    </row>
    <row r="13" spans="1:12" ht="15.75">
      <c r="A13" s="202" t="s">
        <v>156</v>
      </c>
      <c r="B13" s="202" t="s">
        <v>157</v>
      </c>
      <c r="C13" s="203" t="s">
        <v>158</v>
      </c>
      <c r="D13" s="203" t="s">
        <v>159</v>
      </c>
      <c r="E13" s="203" t="s">
        <v>160</v>
      </c>
      <c r="F13" s="203" t="s">
        <v>161</v>
      </c>
      <c r="G13" s="203" t="s">
        <v>162</v>
      </c>
      <c r="K13" s="4"/>
      <c r="L13" s="5"/>
    </row>
    <row r="14" spans="1:12" ht="18">
      <c r="A14" s="204" t="s">
        <v>20</v>
      </c>
      <c r="B14" s="206" t="s">
        <v>199</v>
      </c>
      <c r="C14" s="205">
        <v>15</v>
      </c>
      <c r="D14" s="205"/>
      <c r="E14" s="205"/>
      <c r="F14" s="205"/>
      <c r="G14" s="205">
        <v>3</v>
      </c>
      <c r="K14" s="4"/>
      <c r="L14" s="5"/>
    </row>
    <row r="15" spans="1:12" ht="15.75">
      <c r="A15" s="204" t="s">
        <v>21</v>
      </c>
      <c r="B15" s="206" t="s">
        <v>79</v>
      </c>
      <c r="C15" s="201">
        <v>15</v>
      </c>
      <c r="D15" s="205">
        <v>15</v>
      </c>
      <c r="E15" s="205"/>
      <c r="F15" s="205"/>
      <c r="G15" s="205">
        <v>9</v>
      </c>
      <c r="K15" s="4"/>
      <c r="L15" s="5"/>
    </row>
    <row r="16" spans="1:12" ht="15.75">
      <c r="A16" s="204" t="s">
        <v>22</v>
      </c>
      <c r="B16" s="206" t="s">
        <v>84</v>
      </c>
      <c r="C16" s="201">
        <v>10</v>
      </c>
      <c r="D16" s="205"/>
      <c r="E16" s="205">
        <v>20</v>
      </c>
      <c r="F16" s="205"/>
      <c r="G16" s="205">
        <v>7</v>
      </c>
      <c r="K16" s="4"/>
      <c r="L16" s="5"/>
    </row>
    <row r="17" spans="1:12" ht="15.75">
      <c r="A17" s="204" t="s">
        <v>23</v>
      </c>
      <c r="B17" s="207" t="s">
        <v>86</v>
      </c>
      <c r="C17" s="205">
        <v>10</v>
      </c>
      <c r="D17" s="205"/>
      <c r="E17" s="205"/>
      <c r="F17" s="205"/>
      <c r="G17" s="205">
        <v>2</v>
      </c>
      <c r="K17" s="4"/>
      <c r="L17" s="5"/>
    </row>
    <row r="18" spans="1:12" ht="15.75">
      <c r="A18" s="204" t="s">
        <v>24</v>
      </c>
      <c r="B18" s="207" t="s">
        <v>144</v>
      </c>
      <c r="C18" s="205">
        <v>5</v>
      </c>
      <c r="D18" s="205"/>
      <c r="E18" s="205"/>
      <c r="F18" s="205"/>
      <c r="G18" s="205">
        <v>1</v>
      </c>
      <c r="K18" s="4"/>
      <c r="L18" s="5"/>
    </row>
    <row r="19" spans="1:12" ht="15.75">
      <c r="A19" s="204" t="s">
        <v>46</v>
      </c>
      <c r="B19" s="207" t="s">
        <v>97</v>
      </c>
      <c r="C19" s="205">
        <v>5</v>
      </c>
      <c r="D19" s="205">
        <v>5</v>
      </c>
      <c r="E19" s="205"/>
      <c r="F19" s="205"/>
      <c r="G19" s="205">
        <v>4</v>
      </c>
      <c r="K19" s="4"/>
      <c r="L19" s="5"/>
    </row>
    <row r="20" spans="1:7" ht="15.75">
      <c r="A20" s="202"/>
      <c r="B20" s="210" t="s">
        <v>163</v>
      </c>
      <c r="C20" s="203">
        <f>SUM(C14:C19)</f>
        <v>60</v>
      </c>
      <c r="D20" s="203">
        <f>SUM(D14:D19)</f>
        <v>20</v>
      </c>
      <c r="E20" s="203">
        <f>SUM(E14:E19)</f>
        <v>20</v>
      </c>
      <c r="F20" s="203">
        <f>SUM(F14:F19)</f>
        <v>0</v>
      </c>
      <c r="G20" s="203">
        <f>SUM(G14:G19)</f>
        <v>26</v>
      </c>
    </row>
    <row r="21" spans="1:7" ht="15.75">
      <c r="A21" s="202"/>
      <c r="B21" s="202"/>
      <c r="C21" s="444">
        <f>SUM(C20:F20)</f>
        <v>100</v>
      </c>
      <c r="D21" s="444"/>
      <c r="E21" s="444"/>
      <c r="F21" s="444"/>
      <c r="G21" s="203"/>
    </row>
    <row r="22" spans="1:7" ht="15.75">
      <c r="A22" s="202" t="s">
        <v>156</v>
      </c>
      <c r="B22" s="202" t="s">
        <v>164</v>
      </c>
      <c r="C22" s="203" t="s">
        <v>158</v>
      </c>
      <c r="D22" s="203" t="s">
        <v>159</v>
      </c>
      <c r="E22" s="203" t="s">
        <v>160</v>
      </c>
      <c r="F22" s="203" t="s">
        <v>161</v>
      </c>
      <c r="G22" s="203" t="s">
        <v>162</v>
      </c>
    </row>
    <row r="23" spans="1:7" ht="15.75">
      <c r="A23" s="204" t="s">
        <v>20</v>
      </c>
      <c r="B23" s="206" t="s">
        <v>79</v>
      </c>
      <c r="C23" s="201">
        <v>15</v>
      </c>
      <c r="D23" s="205">
        <v>15</v>
      </c>
      <c r="E23" s="205"/>
      <c r="F23" s="205"/>
      <c r="G23" s="205">
        <v>7</v>
      </c>
    </row>
    <row r="24" spans="1:7" ht="15.75">
      <c r="A24" s="204" t="s">
        <v>21</v>
      </c>
      <c r="B24" s="206" t="s">
        <v>80</v>
      </c>
      <c r="C24" s="201">
        <v>15</v>
      </c>
      <c r="D24" s="205">
        <v>15</v>
      </c>
      <c r="E24" s="205"/>
      <c r="F24" s="205"/>
      <c r="G24" s="205">
        <v>5</v>
      </c>
    </row>
    <row r="25" spans="1:7" ht="15.75">
      <c r="A25" s="204" t="s">
        <v>22</v>
      </c>
      <c r="B25" s="258" t="s">
        <v>222</v>
      </c>
      <c r="C25" s="205">
        <v>20</v>
      </c>
      <c r="D25" s="205">
        <v>10</v>
      </c>
      <c r="E25" s="205"/>
      <c r="F25" s="205"/>
      <c r="G25" s="205">
        <v>6</v>
      </c>
    </row>
    <row r="26" spans="1:7" ht="15.75">
      <c r="A26" s="204" t="s">
        <v>23</v>
      </c>
      <c r="B26" s="206" t="s">
        <v>85</v>
      </c>
      <c r="C26" s="201">
        <v>15</v>
      </c>
      <c r="D26" s="205"/>
      <c r="E26" s="205"/>
      <c r="F26" s="205">
        <v>25</v>
      </c>
      <c r="G26" s="205">
        <v>6</v>
      </c>
    </row>
    <row r="27" spans="1:7" ht="15.75">
      <c r="A27" s="204" t="s">
        <v>24</v>
      </c>
      <c r="B27" s="207" t="s">
        <v>86</v>
      </c>
      <c r="C27" s="205"/>
      <c r="D27" s="205"/>
      <c r="E27" s="205">
        <v>10</v>
      </c>
      <c r="F27" s="205"/>
      <c r="G27" s="205">
        <v>2</v>
      </c>
    </row>
    <row r="28" spans="1:7" ht="15.75">
      <c r="A28" s="204"/>
      <c r="B28" s="210" t="s">
        <v>163</v>
      </c>
      <c r="C28" s="11">
        <f>SUM(C23:C27)</f>
        <v>65</v>
      </c>
      <c r="D28" s="11">
        <f>SUM(D23:D27)</f>
        <v>40</v>
      </c>
      <c r="E28" s="11">
        <f>SUM(E23:E27)</f>
        <v>10</v>
      </c>
      <c r="F28" s="11">
        <f>SUM(F23:F27)</f>
        <v>25</v>
      </c>
      <c r="G28" s="11">
        <f>SUM(G23:G27)</f>
        <v>26</v>
      </c>
    </row>
    <row r="29" spans="1:7" ht="15.75">
      <c r="A29" s="204"/>
      <c r="B29" s="204"/>
      <c r="C29" s="442">
        <f>SUM(C28:F28)</f>
        <v>140</v>
      </c>
      <c r="D29" s="442"/>
      <c r="E29" s="442"/>
      <c r="F29" s="442"/>
      <c r="G29" s="11"/>
    </row>
    <row r="30" spans="1:7" ht="15.75">
      <c r="A30" s="202" t="s">
        <v>156</v>
      </c>
      <c r="B30" s="202" t="s">
        <v>165</v>
      </c>
      <c r="C30" s="203" t="s">
        <v>158</v>
      </c>
      <c r="D30" s="203" t="s">
        <v>159</v>
      </c>
      <c r="E30" s="203" t="s">
        <v>160</v>
      </c>
      <c r="F30" s="203" t="s">
        <v>161</v>
      </c>
      <c r="G30" s="203" t="s">
        <v>162</v>
      </c>
    </row>
    <row r="31" spans="1:7" ht="15.75">
      <c r="A31" s="246" t="s">
        <v>20</v>
      </c>
      <c r="B31" s="246" t="s">
        <v>203</v>
      </c>
      <c r="C31" s="256">
        <v>10</v>
      </c>
      <c r="D31" s="256">
        <v>10</v>
      </c>
      <c r="E31" s="203"/>
      <c r="F31" s="203"/>
      <c r="G31" s="203">
        <v>1</v>
      </c>
    </row>
    <row r="32" spans="1:7" ht="15.75">
      <c r="A32" s="246" t="s">
        <v>21</v>
      </c>
      <c r="B32" s="206" t="s">
        <v>79</v>
      </c>
      <c r="C32" s="201">
        <v>15</v>
      </c>
      <c r="D32" s="205">
        <v>15</v>
      </c>
      <c r="E32" s="205"/>
      <c r="F32" s="205"/>
      <c r="G32" s="203">
        <v>4</v>
      </c>
    </row>
    <row r="33" spans="1:7" ht="15.75">
      <c r="A33" s="246" t="s">
        <v>22</v>
      </c>
      <c r="B33" s="206" t="s">
        <v>80</v>
      </c>
      <c r="C33" s="201">
        <v>15</v>
      </c>
      <c r="D33" s="205"/>
      <c r="E33" s="205">
        <v>15</v>
      </c>
      <c r="F33" s="205"/>
      <c r="G33" s="203">
        <v>5</v>
      </c>
    </row>
    <row r="34" spans="1:7" ht="15.75">
      <c r="A34" s="246" t="s">
        <v>23</v>
      </c>
      <c r="B34" s="258" t="s">
        <v>222</v>
      </c>
      <c r="C34" s="201">
        <v>10</v>
      </c>
      <c r="D34" s="205">
        <v>10</v>
      </c>
      <c r="E34" s="205">
        <v>20</v>
      </c>
      <c r="F34" s="205"/>
      <c r="G34" s="203">
        <v>5</v>
      </c>
    </row>
    <row r="35" spans="1:7" ht="15.75">
      <c r="A35" s="246" t="s">
        <v>24</v>
      </c>
      <c r="B35" s="6" t="s">
        <v>82</v>
      </c>
      <c r="C35" s="205">
        <v>10</v>
      </c>
      <c r="D35" s="205">
        <v>5</v>
      </c>
      <c r="E35" s="205"/>
      <c r="F35" s="205"/>
      <c r="G35" s="203">
        <v>2</v>
      </c>
    </row>
    <row r="36" spans="1:7" ht="15.75">
      <c r="A36" s="246" t="s">
        <v>46</v>
      </c>
      <c r="B36" s="155" t="s">
        <v>98</v>
      </c>
      <c r="C36" s="205">
        <v>10</v>
      </c>
      <c r="D36" s="205"/>
      <c r="E36" s="205"/>
      <c r="F36" s="205"/>
      <c r="G36" s="203">
        <v>2</v>
      </c>
    </row>
    <row r="37" spans="1:7" ht="15.75">
      <c r="A37" s="246" t="s">
        <v>47</v>
      </c>
      <c r="B37" s="155" t="s">
        <v>99</v>
      </c>
      <c r="C37" s="205">
        <v>10</v>
      </c>
      <c r="D37" s="205"/>
      <c r="E37" s="205">
        <v>20</v>
      </c>
      <c r="F37" s="205"/>
      <c r="G37" s="203">
        <v>5</v>
      </c>
    </row>
    <row r="38" spans="1:7" ht="15.75">
      <c r="A38" s="246" t="s">
        <v>48</v>
      </c>
      <c r="B38" s="155" t="s">
        <v>100</v>
      </c>
      <c r="C38" s="205">
        <v>20</v>
      </c>
      <c r="D38" s="205"/>
      <c r="E38" s="205"/>
      <c r="F38" s="205"/>
      <c r="G38" s="203">
        <v>2</v>
      </c>
    </row>
    <row r="39" spans="1:7" ht="15.75">
      <c r="A39" s="202"/>
      <c r="B39" s="210" t="s">
        <v>163</v>
      </c>
      <c r="C39" s="203">
        <f>SUM(C31:C38)</f>
        <v>100</v>
      </c>
      <c r="D39" s="203">
        <f>SUM(D31:D38)</f>
        <v>40</v>
      </c>
      <c r="E39" s="203">
        <f>SUM(E31:E38)</f>
        <v>55</v>
      </c>
      <c r="F39" s="203">
        <f>SUM(F31:F38)</f>
        <v>0</v>
      </c>
      <c r="G39" s="203">
        <f>SUM(G31:G38)</f>
        <v>26</v>
      </c>
    </row>
    <row r="40" spans="1:7" ht="15.75">
      <c r="A40" s="202"/>
      <c r="B40" s="202"/>
      <c r="C40" s="444">
        <f>SUM(C39:F39)</f>
        <v>195</v>
      </c>
      <c r="D40" s="444"/>
      <c r="E40" s="444"/>
      <c r="F40" s="444"/>
      <c r="G40" s="203"/>
    </row>
    <row r="41" spans="1:7" ht="15.75">
      <c r="A41" s="202" t="s">
        <v>156</v>
      </c>
      <c r="B41" s="202" t="s">
        <v>166</v>
      </c>
      <c r="C41" s="203" t="s">
        <v>158</v>
      </c>
      <c r="D41" s="203" t="s">
        <v>159</v>
      </c>
      <c r="E41" s="203" t="s">
        <v>160</v>
      </c>
      <c r="F41" s="203" t="s">
        <v>161</v>
      </c>
      <c r="G41" s="203" t="s">
        <v>162</v>
      </c>
    </row>
    <row r="42" spans="1:7" ht="18">
      <c r="A42" s="204" t="s">
        <v>20</v>
      </c>
      <c r="B42" s="206" t="s">
        <v>200</v>
      </c>
      <c r="C42" s="205"/>
      <c r="D42" s="205"/>
      <c r="E42" s="205">
        <v>15</v>
      </c>
      <c r="F42" s="205"/>
      <c r="G42" s="203">
        <v>1</v>
      </c>
    </row>
    <row r="43" spans="1:7" ht="15.75">
      <c r="A43" s="204" t="s">
        <v>21</v>
      </c>
      <c r="B43" s="206" t="s">
        <v>203</v>
      </c>
      <c r="C43" s="205">
        <v>10</v>
      </c>
      <c r="D43" s="205">
        <v>10</v>
      </c>
      <c r="E43" s="7"/>
      <c r="F43" s="7"/>
      <c r="G43" s="11">
        <v>2</v>
      </c>
    </row>
    <row r="44" spans="1:7" ht="18">
      <c r="A44" s="204" t="s">
        <v>22</v>
      </c>
      <c r="B44" s="262" t="s">
        <v>199</v>
      </c>
      <c r="C44" s="62">
        <v>15</v>
      </c>
      <c r="D44" s="62"/>
      <c r="E44" s="65"/>
      <c r="F44" s="65"/>
      <c r="G44" s="203">
        <v>1</v>
      </c>
    </row>
    <row r="45" spans="1:7" ht="15.75">
      <c r="A45" s="204" t="s">
        <v>23</v>
      </c>
      <c r="B45" s="258" t="s">
        <v>222</v>
      </c>
      <c r="C45" s="205"/>
      <c r="D45" s="205"/>
      <c r="E45" s="205">
        <v>10</v>
      </c>
      <c r="F45" s="7"/>
      <c r="G45" s="11">
        <v>2</v>
      </c>
    </row>
    <row r="46" spans="1:7" ht="15.75">
      <c r="A46" s="204" t="s">
        <v>24</v>
      </c>
      <c r="B46" s="6" t="s">
        <v>82</v>
      </c>
      <c r="C46" s="205"/>
      <c r="D46" s="205"/>
      <c r="E46" s="205">
        <v>5</v>
      </c>
      <c r="F46" s="205"/>
      <c r="G46" s="203">
        <v>1</v>
      </c>
    </row>
    <row r="47" spans="1:7" ht="15.75">
      <c r="A47" s="204" t="s">
        <v>46</v>
      </c>
      <c r="B47" s="263" t="s">
        <v>83</v>
      </c>
      <c r="C47" s="65">
        <v>10</v>
      </c>
      <c r="D47" s="205">
        <v>5</v>
      </c>
      <c r="E47" s="205"/>
      <c r="F47" s="205"/>
      <c r="G47" s="203">
        <v>2</v>
      </c>
    </row>
    <row r="48" spans="1:7" ht="15.75">
      <c r="A48" s="204" t="s">
        <v>47</v>
      </c>
      <c r="B48" s="263" t="s">
        <v>109</v>
      </c>
      <c r="C48" s="65">
        <v>10</v>
      </c>
      <c r="D48" s="205"/>
      <c r="E48" s="205">
        <v>10</v>
      </c>
      <c r="F48" s="205"/>
      <c r="G48" s="203">
        <v>3</v>
      </c>
    </row>
    <row r="49" spans="1:7" ht="15.75">
      <c r="A49" s="204" t="s">
        <v>48</v>
      </c>
      <c r="B49" s="263" t="s">
        <v>95</v>
      </c>
      <c r="C49" s="205">
        <v>10</v>
      </c>
      <c r="D49" s="205">
        <v>5</v>
      </c>
      <c r="E49" s="205"/>
      <c r="F49" s="205"/>
      <c r="G49" s="203">
        <v>3</v>
      </c>
    </row>
    <row r="50" spans="1:7" ht="15.75">
      <c r="A50" s="204" t="s">
        <v>49</v>
      </c>
      <c r="B50" s="263" t="s">
        <v>98</v>
      </c>
      <c r="C50" s="212">
        <v>20</v>
      </c>
      <c r="D50" s="205">
        <v>10</v>
      </c>
      <c r="E50" s="205">
        <v>20</v>
      </c>
      <c r="F50" s="205"/>
      <c r="G50" s="203">
        <v>5</v>
      </c>
    </row>
    <row r="51" spans="1:7" ht="15.75">
      <c r="A51" s="204" t="s">
        <v>50</v>
      </c>
      <c r="B51" s="263" t="s">
        <v>100</v>
      </c>
      <c r="C51" s="65"/>
      <c r="D51" s="205"/>
      <c r="E51" s="205">
        <v>20</v>
      </c>
      <c r="F51" s="205"/>
      <c r="G51" s="203">
        <v>2</v>
      </c>
    </row>
    <row r="52" spans="1:7" ht="15.75">
      <c r="A52" s="204" t="s">
        <v>87</v>
      </c>
      <c r="B52" s="259" t="s">
        <v>218</v>
      </c>
      <c r="C52" s="259"/>
      <c r="D52" s="260"/>
      <c r="E52" s="260"/>
      <c r="F52" s="260"/>
      <c r="G52" s="261">
        <v>4</v>
      </c>
    </row>
    <row r="53" spans="1:7" ht="15.75">
      <c r="A53" s="204"/>
      <c r="B53" s="210" t="s">
        <v>163</v>
      </c>
      <c r="C53" s="11">
        <f>SUM(C42:C52)</f>
        <v>75</v>
      </c>
      <c r="D53" s="11">
        <f>SUM(D42:D52)</f>
        <v>30</v>
      </c>
      <c r="E53" s="11">
        <f>SUM(E42:E52)</f>
        <v>80</v>
      </c>
      <c r="F53" s="11">
        <f>SUM(F42:F52)</f>
        <v>0</v>
      </c>
      <c r="G53" s="11">
        <f>SUM(G42:G52)</f>
        <v>26</v>
      </c>
    </row>
    <row r="54" spans="1:7" ht="15.75">
      <c r="A54" s="204"/>
      <c r="B54" s="204"/>
      <c r="C54" s="442">
        <f>SUM(C53:F53)</f>
        <v>185</v>
      </c>
      <c r="D54" s="442"/>
      <c r="E54" s="442"/>
      <c r="F54" s="442"/>
      <c r="G54" s="11"/>
    </row>
    <row r="55" spans="1:7" ht="15.75">
      <c r="A55" s="202" t="s">
        <v>156</v>
      </c>
      <c r="B55" s="247" t="s">
        <v>176</v>
      </c>
      <c r="C55" s="203" t="s">
        <v>158</v>
      </c>
      <c r="D55" s="203" t="s">
        <v>159</v>
      </c>
      <c r="E55" s="203" t="s">
        <v>160</v>
      </c>
      <c r="F55" s="203" t="s">
        <v>161</v>
      </c>
      <c r="G55" s="203" t="s">
        <v>162</v>
      </c>
    </row>
    <row r="56" spans="1:7" ht="18">
      <c r="A56" s="204" t="s">
        <v>20</v>
      </c>
      <c r="B56" s="206" t="s">
        <v>200</v>
      </c>
      <c r="C56" s="205"/>
      <c r="D56" s="205"/>
      <c r="E56" s="205">
        <v>15</v>
      </c>
      <c r="F56" s="205"/>
      <c r="G56" s="203">
        <v>1</v>
      </c>
    </row>
    <row r="57" spans="1:7" ht="15.75">
      <c r="A57" s="204" t="s">
        <v>21</v>
      </c>
      <c r="B57" s="155" t="s">
        <v>83</v>
      </c>
      <c r="C57" s="205"/>
      <c r="D57" s="205"/>
      <c r="E57" s="205">
        <v>10</v>
      </c>
      <c r="F57" s="205"/>
      <c r="G57" s="203">
        <v>1</v>
      </c>
    </row>
    <row r="58" spans="1:7" ht="15.75">
      <c r="A58" s="204" t="s">
        <v>22</v>
      </c>
      <c r="B58" s="155" t="s">
        <v>109</v>
      </c>
      <c r="C58" s="141"/>
      <c r="D58" s="205"/>
      <c r="E58" s="205">
        <v>10</v>
      </c>
      <c r="F58" s="205"/>
      <c r="G58" s="203">
        <v>2</v>
      </c>
    </row>
    <row r="59" spans="1:7" ht="15.75">
      <c r="A59" s="204" t="s">
        <v>23</v>
      </c>
      <c r="B59" s="155" t="s">
        <v>95</v>
      </c>
      <c r="C59" s="212">
        <v>15</v>
      </c>
      <c r="D59" s="205">
        <v>10</v>
      </c>
      <c r="E59" s="205">
        <v>10</v>
      </c>
      <c r="F59" s="205">
        <v>10</v>
      </c>
      <c r="G59" s="203">
        <v>7</v>
      </c>
    </row>
    <row r="60" spans="1:7" ht="15.75">
      <c r="A60" s="204" t="s">
        <v>24</v>
      </c>
      <c r="B60" s="248" t="s">
        <v>96</v>
      </c>
      <c r="C60" s="141"/>
      <c r="D60" s="205"/>
      <c r="E60" s="205">
        <v>10</v>
      </c>
      <c r="F60" s="205"/>
      <c r="G60" s="203">
        <v>1</v>
      </c>
    </row>
    <row r="61" spans="1:7" ht="15.75">
      <c r="A61" s="204" t="s">
        <v>46</v>
      </c>
      <c r="B61" s="155" t="s">
        <v>101</v>
      </c>
      <c r="C61" s="201">
        <v>15</v>
      </c>
      <c r="D61" s="205">
        <v>10</v>
      </c>
      <c r="E61" s="205"/>
      <c r="F61" s="205"/>
      <c r="G61" s="203">
        <v>4</v>
      </c>
    </row>
    <row r="62" spans="1:7" ht="15.75">
      <c r="A62" s="204" t="s">
        <v>47</v>
      </c>
      <c r="B62" s="155" t="s">
        <v>108</v>
      </c>
      <c r="C62" s="205">
        <v>20</v>
      </c>
      <c r="D62" s="205">
        <v>10</v>
      </c>
      <c r="E62" s="205"/>
      <c r="F62" s="205"/>
      <c r="G62" s="203">
        <v>3</v>
      </c>
    </row>
    <row r="63" spans="1:7" ht="15.75">
      <c r="A63" s="204" t="s">
        <v>48</v>
      </c>
      <c r="B63" s="155" t="s">
        <v>110</v>
      </c>
      <c r="C63" s="205">
        <v>10</v>
      </c>
      <c r="D63" s="205"/>
      <c r="E63" s="205">
        <v>5</v>
      </c>
      <c r="F63" s="205"/>
      <c r="G63" s="203">
        <v>2</v>
      </c>
    </row>
    <row r="64" spans="1:7" ht="15.75">
      <c r="A64" s="204" t="s">
        <v>49</v>
      </c>
      <c r="B64" s="249" t="s">
        <v>112</v>
      </c>
      <c r="C64" s="205">
        <v>10</v>
      </c>
      <c r="D64" s="205"/>
      <c r="E64" s="205">
        <v>10</v>
      </c>
      <c r="F64" s="205"/>
      <c r="G64" s="203">
        <v>2</v>
      </c>
    </row>
    <row r="65" spans="1:7" ht="15.75">
      <c r="A65" s="204" t="s">
        <v>50</v>
      </c>
      <c r="B65" s="155" t="s">
        <v>113</v>
      </c>
      <c r="C65" s="205">
        <v>15</v>
      </c>
      <c r="D65" s="205"/>
      <c r="E65" s="205">
        <v>5</v>
      </c>
      <c r="F65" s="205"/>
      <c r="G65" s="203">
        <v>4</v>
      </c>
    </row>
    <row r="66" spans="1:7" ht="15.75">
      <c r="A66" s="202"/>
      <c r="B66" s="210" t="s">
        <v>163</v>
      </c>
      <c r="C66" s="203">
        <f>SUM(C56:C65)</f>
        <v>85</v>
      </c>
      <c r="D66" s="203">
        <f>SUM(D56:D65)</f>
        <v>30</v>
      </c>
      <c r="E66" s="203">
        <f>SUM(E56:E65)</f>
        <v>75</v>
      </c>
      <c r="F66" s="203">
        <f>SUM(F56:F65)</f>
        <v>10</v>
      </c>
      <c r="G66" s="203">
        <f>SUM(G56:G65)</f>
        <v>27</v>
      </c>
    </row>
    <row r="67" spans="1:7" ht="15.75">
      <c r="A67" s="202"/>
      <c r="B67" s="202"/>
      <c r="C67" s="444">
        <f>SUM(C66:F66)</f>
        <v>200</v>
      </c>
      <c r="D67" s="444"/>
      <c r="E67" s="444"/>
      <c r="F67" s="444"/>
      <c r="G67" s="203"/>
    </row>
    <row r="68" spans="1:7" ht="15.75">
      <c r="A68" s="202" t="s">
        <v>156</v>
      </c>
      <c r="B68" s="202" t="s">
        <v>167</v>
      </c>
      <c r="C68" s="203" t="s">
        <v>158</v>
      </c>
      <c r="D68" s="203" t="s">
        <v>159</v>
      </c>
      <c r="E68" s="203" t="s">
        <v>160</v>
      </c>
      <c r="F68" s="203" t="s">
        <v>161</v>
      </c>
      <c r="G68" s="203" t="s">
        <v>162</v>
      </c>
    </row>
    <row r="69" spans="1:7" ht="18">
      <c r="A69" s="204" t="s">
        <v>20</v>
      </c>
      <c r="B69" s="206" t="s">
        <v>200</v>
      </c>
      <c r="C69" s="7"/>
      <c r="D69" s="7"/>
      <c r="E69" s="7">
        <v>15</v>
      </c>
      <c r="F69" s="7"/>
      <c r="G69" s="11">
        <v>1</v>
      </c>
    </row>
    <row r="70" spans="1:7" ht="15.75">
      <c r="A70" s="204" t="s">
        <v>21</v>
      </c>
      <c r="B70" s="155" t="s">
        <v>95</v>
      </c>
      <c r="C70" s="7"/>
      <c r="D70" s="7"/>
      <c r="E70" s="7">
        <v>10</v>
      </c>
      <c r="F70" s="7">
        <v>10</v>
      </c>
      <c r="G70" s="11">
        <v>3</v>
      </c>
    </row>
    <row r="71" spans="1:7" ht="15.75">
      <c r="A71" s="204" t="s">
        <v>22</v>
      </c>
      <c r="B71" s="155" t="s">
        <v>101</v>
      </c>
      <c r="C71" s="205">
        <v>10</v>
      </c>
      <c r="D71" s="7"/>
      <c r="E71" s="7">
        <v>20</v>
      </c>
      <c r="F71" s="7"/>
      <c r="G71" s="11">
        <v>2</v>
      </c>
    </row>
    <row r="72" spans="1:7" ht="15.75">
      <c r="A72" s="204" t="s">
        <v>23</v>
      </c>
      <c r="B72" s="155" t="s">
        <v>102</v>
      </c>
      <c r="C72" s="205">
        <v>5</v>
      </c>
      <c r="D72" s="7"/>
      <c r="E72" s="7">
        <v>5</v>
      </c>
      <c r="F72" s="7"/>
      <c r="G72" s="11">
        <v>2</v>
      </c>
    </row>
    <row r="73" spans="1:7" ht="15.75">
      <c r="A73" s="204" t="s">
        <v>24</v>
      </c>
      <c r="B73" s="155" t="s">
        <v>107</v>
      </c>
      <c r="C73" s="208">
        <v>20</v>
      </c>
      <c r="D73" s="7"/>
      <c r="E73" s="7"/>
      <c r="F73" s="7"/>
      <c r="G73" s="11">
        <v>2</v>
      </c>
    </row>
    <row r="74" spans="1:7" ht="15.75">
      <c r="A74" s="204" t="s">
        <v>46</v>
      </c>
      <c r="B74" s="155" t="s">
        <v>108</v>
      </c>
      <c r="C74" s="7"/>
      <c r="D74" s="7"/>
      <c r="E74" s="7">
        <v>15</v>
      </c>
      <c r="F74" s="7"/>
      <c r="G74" s="11">
        <v>2</v>
      </c>
    </row>
    <row r="75" spans="1:7" ht="15.75">
      <c r="A75" s="204" t="s">
        <v>47</v>
      </c>
      <c r="B75" s="155" t="s">
        <v>111</v>
      </c>
      <c r="C75" s="205">
        <v>10</v>
      </c>
      <c r="D75" s="7"/>
      <c r="E75" s="7">
        <v>10</v>
      </c>
      <c r="F75" s="7"/>
      <c r="G75" s="11">
        <v>4</v>
      </c>
    </row>
    <row r="76" spans="1:7" ht="15.75">
      <c r="A76" s="204" t="s">
        <v>48</v>
      </c>
      <c r="B76" s="155" t="s">
        <v>113</v>
      </c>
      <c r="C76" s="205">
        <v>10</v>
      </c>
      <c r="D76" s="7"/>
      <c r="E76" s="7">
        <v>5</v>
      </c>
      <c r="F76" s="7">
        <v>5</v>
      </c>
      <c r="G76" s="11">
        <v>3</v>
      </c>
    </row>
    <row r="77" spans="1:7" ht="15.75">
      <c r="A77" s="204" t="s">
        <v>49</v>
      </c>
      <c r="B77" s="155" t="s">
        <v>115</v>
      </c>
      <c r="C77" s="205">
        <v>10</v>
      </c>
      <c r="D77" s="7"/>
      <c r="E77" s="7">
        <v>5</v>
      </c>
      <c r="F77" s="7"/>
      <c r="G77" s="11">
        <v>2</v>
      </c>
    </row>
    <row r="78" spans="1:7" ht="15.75">
      <c r="A78" s="204" t="s">
        <v>50</v>
      </c>
      <c r="B78" s="155" t="s">
        <v>116</v>
      </c>
      <c r="C78" s="201">
        <v>10</v>
      </c>
      <c r="D78" s="7"/>
      <c r="E78" s="7">
        <v>5</v>
      </c>
      <c r="F78" s="7"/>
      <c r="G78" s="11">
        <v>3</v>
      </c>
    </row>
    <row r="79" spans="1:7" ht="15.75">
      <c r="A79" s="204" t="s">
        <v>87</v>
      </c>
      <c r="B79" s="155" t="s">
        <v>121</v>
      </c>
      <c r="C79" s="205">
        <v>10</v>
      </c>
      <c r="D79" s="7"/>
      <c r="E79" s="7"/>
      <c r="F79" s="7">
        <v>5</v>
      </c>
      <c r="G79" s="11">
        <v>2</v>
      </c>
    </row>
    <row r="80" spans="1:7" ht="15.75">
      <c r="A80" s="202"/>
      <c r="B80" s="210" t="s">
        <v>163</v>
      </c>
      <c r="C80" s="11">
        <f>SUM(C69:C79)</f>
        <v>85</v>
      </c>
      <c r="D80" s="11">
        <f>SUM(D69:D79)</f>
        <v>0</v>
      </c>
      <c r="E80" s="11">
        <f>SUM(E69:E79)</f>
        <v>90</v>
      </c>
      <c r="F80" s="11">
        <f>SUM(F69:F79)</f>
        <v>20</v>
      </c>
      <c r="G80" s="11">
        <f>SUM(G69:G79)</f>
        <v>26</v>
      </c>
    </row>
    <row r="81" spans="1:7" ht="15.75">
      <c r="A81" s="202"/>
      <c r="B81" s="202"/>
      <c r="C81" s="442">
        <f>SUM(C80:F80)</f>
        <v>195</v>
      </c>
      <c r="D81" s="442"/>
      <c r="E81" s="442"/>
      <c r="F81" s="442"/>
      <c r="G81" s="11"/>
    </row>
    <row r="82" spans="1:7" ht="15.75">
      <c r="A82" s="202" t="s">
        <v>156</v>
      </c>
      <c r="B82" s="202" t="s">
        <v>168</v>
      </c>
      <c r="C82" s="203" t="s">
        <v>158</v>
      </c>
      <c r="D82" s="203" t="s">
        <v>159</v>
      </c>
      <c r="E82" s="203" t="s">
        <v>160</v>
      </c>
      <c r="F82" s="203" t="s">
        <v>161</v>
      </c>
      <c r="G82" s="203" t="s">
        <v>162</v>
      </c>
    </row>
    <row r="83" spans="1:7" ht="18">
      <c r="A83" s="204" t="s">
        <v>20</v>
      </c>
      <c r="B83" s="206" t="s">
        <v>200</v>
      </c>
      <c r="C83" s="205"/>
      <c r="D83" s="205"/>
      <c r="E83" s="205">
        <v>15</v>
      </c>
      <c r="F83" s="205"/>
      <c r="G83" s="203">
        <v>1</v>
      </c>
    </row>
    <row r="84" spans="1:7" ht="15.75">
      <c r="A84" s="204" t="s">
        <v>21</v>
      </c>
      <c r="B84" s="209" t="s">
        <v>202</v>
      </c>
      <c r="C84" s="205">
        <v>15</v>
      </c>
      <c r="D84" s="205"/>
      <c r="E84" s="205"/>
      <c r="F84" s="205"/>
      <c r="G84" s="203">
        <v>1</v>
      </c>
    </row>
    <row r="85" spans="1:7" ht="15.75">
      <c r="A85" s="204" t="s">
        <v>22</v>
      </c>
      <c r="B85" s="155" t="s">
        <v>204</v>
      </c>
      <c r="C85" s="205">
        <v>15</v>
      </c>
      <c r="D85" s="205"/>
      <c r="E85" s="205"/>
      <c r="F85" s="205"/>
      <c r="G85" s="203">
        <v>2</v>
      </c>
    </row>
    <row r="86" spans="1:7" ht="15.75">
      <c r="A86" s="204" t="s">
        <v>23</v>
      </c>
      <c r="B86" s="155" t="s">
        <v>107</v>
      </c>
      <c r="C86" s="205"/>
      <c r="D86" s="205"/>
      <c r="E86" s="205">
        <v>25</v>
      </c>
      <c r="F86" s="205"/>
      <c r="G86" s="203">
        <v>2</v>
      </c>
    </row>
    <row r="87" spans="1:7" ht="15.75">
      <c r="A87" s="204" t="s">
        <v>24</v>
      </c>
      <c r="B87" s="155" t="s">
        <v>114</v>
      </c>
      <c r="C87" s="201">
        <v>10</v>
      </c>
      <c r="D87" s="205"/>
      <c r="E87" s="205"/>
      <c r="F87" s="205">
        <v>5</v>
      </c>
      <c r="G87" s="203">
        <v>3</v>
      </c>
    </row>
    <row r="88" spans="1:7" ht="15.75">
      <c r="A88" s="204" t="s">
        <v>46</v>
      </c>
      <c r="B88" s="155" t="s">
        <v>103</v>
      </c>
      <c r="C88" s="205"/>
      <c r="D88" s="205"/>
      <c r="E88" s="205">
        <v>5</v>
      </c>
      <c r="F88" s="205"/>
      <c r="G88" s="203">
        <v>1</v>
      </c>
    </row>
    <row r="89" spans="1:7" ht="15.75">
      <c r="A89" s="204" t="s">
        <v>47</v>
      </c>
      <c r="B89" s="250" t="s">
        <v>117</v>
      </c>
      <c r="C89" s="205">
        <v>15</v>
      </c>
      <c r="D89" s="205"/>
      <c r="E89" s="205">
        <v>10</v>
      </c>
      <c r="F89" s="205"/>
      <c r="G89" s="203">
        <v>2</v>
      </c>
    </row>
    <row r="90" spans="1:7" ht="15.75">
      <c r="A90" s="204" t="s">
        <v>48</v>
      </c>
      <c r="B90" s="209" t="s">
        <v>110</v>
      </c>
      <c r="C90" s="201">
        <v>15</v>
      </c>
      <c r="D90" s="205"/>
      <c r="E90" s="205">
        <v>10</v>
      </c>
      <c r="F90" s="205"/>
      <c r="G90" s="203">
        <v>3</v>
      </c>
    </row>
    <row r="91" spans="1:7" ht="15.75">
      <c r="A91" s="204" t="s">
        <v>49</v>
      </c>
      <c r="B91" s="251" t="s">
        <v>112</v>
      </c>
      <c r="C91" s="205">
        <v>15</v>
      </c>
      <c r="D91" s="205"/>
      <c r="E91" s="205">
        <v>10</v>
      </c>
      <c r="F91" s="205"/>
      <c r="G91" s="203">
        <v>3</v>
      </c>
    </row>
    <row r="92" spans="1:7" ht="15.75">
      <c r="A92" s="204" t="s">
        <v>50</v>
      </c>
      <c r="B92" s="209" t="s">
        <v>118</v>
      </c>
      <c r="C92" s="205">
        <v>10</v>
      </c>
      <c r="D92" s="205">
        <v>5</v>
      </c>
      <c r="E92" s="205"/>
      <c r="F92" s="205"/>
      <c r="G92" s="203">
        <v>2</v>
      </c>
    </row>
    <row r="93" spans="1:7" ht="15.75">
      <c r="A93" s="204" t="s">
        <v>87</v>
      </c>
      <c r="B93" s="155" t="s">
        <v>111</v>
      </c>
      <c r="C93" s="201">
        <v>15</v>
      </c>
      <c r="D93" s="205"/>
      <c r="E93" s="205"/>
      <c r="F93" s="205"/>
      <c r="G93" s="203">
        <v>2</v>
      </c>
    </row>
    <row r="94" spans="1:7" ht="15.75">
      <c r="A94" s="204" t="s">
        <v>88</v>
      </c>
      <c r="B94" s="155" t="s">
        <v>122</v>
      </c>
      <c r="C94" s="205"/>
      <c r="D94" s="205"/>
      <c r="E94" s="205"/>
      <c r="F94" s="205">
        <v>10</v>
      </c>
      <c r="G94" s="203">
        <v>1</v>
      </c>
    </row>
    <row r="95" spans="1:7" ht="15.75">
      <c r="A95" s="204" t="s">
        <v>89</v>
      </c>
      <c r="B95" s="209" t="s">
        <v>123</v>
      </c>
      <c r="C95" s="205"/>
      <c r="D95" s="205"/>
      <c r="E95" s="205"/>
      <c r="F95" s="205">
        <v>10</v>
      </c>
      <c r="G95" s="203">
        <v>3</v>
      </c>
    </row>
    <row r="96" spans="1:7" ht="15.75">
      <c r="A96" s="202"/>
      <c r="B96" s="210" t="s">
        <v>163</v>
      </c>
      <c r="C96" s="203">
        <f>SUM(C83:C95)</f>
        <v>110</v>
      </c>
      <c r="D96" s="203">
        <f>SUM(D83:D95)</f>
        <v>5</v>
      </c>
      <c r="E96" s="203">
        <f>SUM(E83:E95)</f>
        <v>75</v>
      </c>
      <c r="F96" s="203">
        <f>SUM(F83:F95)</f>
        <v>25</v>
      </c>
      <c r="G96" s="203">
        <f>SUM(G83:G95)</f>
        <v>26</v>
      </c>
    </row>
    <row r="97" spans="1:7" ht="15.75">
      <c r="A97" s="202"/>
      <c r="B97" s="202"/>
      <c r="C97" s="444">
        <f>SUM(C96:F96)</f>
        <v>215</v>
      </c>
      <c r="D97" s="444"/>
      <c r="E97" s="444"/>
      <c r="F97" s="444"/>
      <c r="G97" s="203"/>
    </row>
    <row r="98" spans="1:7" ht="15.75">
      <c r="A98" s="202" t="s">
        <v>156</v>
      </c>
      <c r="B98" s="202" t="s">
        <v>169</v>
      </c>
      <c r="C98" s="203" t="s">
        <v>158</v>
      </c>
      <c r="D98" s="203" t="s">
        <v>159</v>
      </c>
      <c r="E98" s="203" t="s">
        <v>160</v>
      </c>
      <c r="F98" s="203" t="s">
        <v>161</v>
      </c>
      <c r="G98" s="203" t="s">
        <v>162</v>
      </c>
    </row>
    <row r="99" spans="1:7" ht="18">
      <c r="A99" s="204" t="s">
        <v>20</v>
      </c>
      <c r="B99" s="206" t="s">
        <v>200</v>
      </c>
      <c r="C99" s="7"/>
      <c r="D99" s="205"/>
      <c r="E99" s="205">
        <v>15</v>
      </c>
      <c r="F99" s="205"/>
      <c r="G99" s="203">
        <v>1</v>
      </c>
    </row>
    <row r="100" spans="1:7" ht="15.75">
      <c r="A100" s="204" t="s">
        <v>22</v>
      </c>
      <c r="B100" s="155" t="s">
        <v>104</v>
      </c>
      <c r="C100" s="205">
        <v>5</v>
      </c>
      <c r="D100" s="205"/>
      <c r="E100" s="205"/>
      <c r="F100" s="205"/>
      <c r="G100" s="203">
        <v>1</v>
      </c>
    </row>
    <row r="101" spans="1:7" ht="15.75">
      <c r="A101" s="204" t="s">
        <v>23</v>
      </c>
      <c r="B101" s="155" t="s">
        <v>105</v>
      </c>
      <c r="C101" s="205">
        <v>10</v>
      </c>
      <c r="D101" s="205"/>
      <c r="E101" s="205">
        <v>5</v>
      </c>
      <c r="F101" s="205"/>
      <c r="G101" s="203">
        <v>1</v>
      </c>
    </row>
    <row r="102" spans="1:7" ht="15.75">
      <c r="A102" s="204" t="s">
        <v>24</v>
      </c>
      <c r="B102" s="155" t="s">
        <v>106</v>
      </c>
      <c r="C102" s="205">
        <v>10</v>
      </c>
      <c r="D102" s="205"/>
      <c r="E102" s="205">
        <v>5</v>
      </c>
      <c r="F102" s="205"/>
      <c r="G102" s="203">
        <v>1</v>
      </c>
    </row>
    <row r="103" spans="1:7" ht="15.75">
      <c r="A103" s="204" t="s">
        <v>47</v>
      </c>
      <c r="B103" s="209" t="s">
        <v>118</v>
      </c>
      <c r="C103" s="205"/>
      <c r="D103" s="205"/>
      <c r="E103" s="205">
        <v>10</v>
      </c>
      <c r="F103" s="205"/>
      <c r="G103" s="203">
        <v>1</v>
      </c>
    </row>
    <row r="104" spans="1:7" ht="15.75">
      <c r="A104" s="204" t="s">
        <v>48</v>
      </c>
      <c r="B104" s="155" t="s">
        <v>111</v>
      </c>
      <c r="C104" s="205"/>
      <c r="D104" s="205"/>
      <c r="E104" s="205">
        <v>10</v>
      </c>
      <c r="F104" s="205"/>
      <c r="G104" s="203">
        <v>1</v>
      </c>
    </row>
    <row r="105" spans="1:7" ht="15.75">
      <c r="A105" s="204" t="s">
        <v>49</v>
      </c>
      <c r="B105" s="155" t="s">
        <v>119</v>
      </c>
      <c r="C105" s="201">
        <v>5</v>
      </c>
      <c r="D105" s="205"/>
      <c r="E105" s="205"/>
      <c r="F105" s="205">
        <v>10</v>
      </c>
      <c r="G105" s="203">
        <v>1</v>
      </c>
    </row>
    <row r="106" spans="1:7" ht="15.75">
      <c r="A106" s="204" t="s">
        <v>50</v>
      </c>
      <c r="B106" s="209" t="s">
        <v>120</v>
      </c>
      <c r="C106" s="205">
        <v>10</v>
      </c>
      <c r="D106" s="205"/>
      <c r="E106" s="205">
        <v>20</v>
      </c>
      <c r="F106" s="205"/>
      <c r="G106" s="203">
        <v>1</v>
      </c>
    </row>
    <row r="107" spans="1:7" ht="15.75">
      <c r="A107" s="204" t="s">
        <v>87</v>
      </c>
      <c r="B107" s="209" t="s">
        <v>114</v>
      </c>
      <c r="C107" s="205">
        <v>10</v>
      </c>
      <c r="D107" s="205"/>
      <c r="E107" s="205"/>
      <c r="F107" s="205">
        <v>15</v>
      </c>
      <c r="G107" s="203">
        <v>1</v>
      </c>
    </row>
    <row r="108" spans="1:7" ht="15.75">
      <c r="A108" s="204" t="s">
        <v>88</v>
      </c>
      <c r="B108" s="209" t="s">
        <v>123</v>
      </c>
      <c r="C108" s="205"/>
      <c r="D108" s="205"/>
      <c r="E108" s="205"/>
      <c r="F108" s="205">
        <v>10</v>
      </c>
      <c r="G108" s="203">
        <v>3</v>
      </c>
    </row>
    <row r="109" spans="1:7" ht="15.75">
      <c r="A109" s="204" t="s">
        <v>89</v>
      </c>
      <c r="B109" s="264" t="s">
        <v>219</v>
      </c>
      <c r="C109" s="205"/>
      <c r="D109" s="205"/>
      <c r="E109" s="205"/>
      <c r="F109" s="205"/>
      <c r="G109" s="208">
        <v>15</v>
      </c>
    </row>
    <row r="110" spans="1:7" ht="15.75">
      <c r="A110" s="204"/>
      <c r="B110" s="210" t="s">
        <v>163</v>
      </c>
      <c r="C110" s="203">
        <f>SUM(C99:C109)</f>
        <v>50</v>
      </c>
      <c r="D110" s="203">
        <f>SUM(D99:D109)</f>
        <v>0</v>
      </c>
      <c r="E110" s="203">
        <f>SUM(E99:E109)</f>
        <v>65</v>
      </c>
      <c r="F110" s="203">
        <f>SUM(F99:F109)</f>
        <v>35</v>
      </c>
      <c r="G110" s="203">
        <f>SUM(G99:G109)</f>
        <v>27</v>
      </c>
    </row>
    <row r="111" spans="1:7" ht="15.75">
      <c r="A111" s="204"/>
      <c r="B111" s="204"/>
      <c r="C111" s="442">
        <f>SUM(C110:F110)</f>
        <v>150</v>
      </c>
      <c r="D111" s="442"/>
      <c r="E111" s="442"/>
      <c r="F111" s="442"/>
      <c r="G111" s="11"/>
    </row>
    <row r="112" spans="1:7" ht="15.75">
      <c r="A112" s="202" t="s">
        <v>156</v>
      </c>
      <c r="B112" s="202" t="s">
        <v>170</v>
      </c>
      <c r="C112" s="203" t="s">
        <v>158</v>
      </c>
      <c r="D112" s="203" t="s">
        <v>159</v>
      </c>
      <c r="E112" s="203" t="s">
        <v>160</v>
      </c>
      <c r="F112" s="203" t="s">
        <v>161</v>
      </c>
      <c r="G112" s="203" t="s">
        <v>162</v>
      </c>
    </row>
    <row r="113" spans="1:7" ht="18">
      <c r="A113" s="204" t="s">
        <v>20</v>
      </c>
      <c r="B113" s="206" t="s">
        <v>200</v>
      </c>
      <c r="C113" s="7"/>
      <c r="D113" s="7"/>
      <c r="E113" s="7">
        <v>15</v>
      </c>
      <c r="F113" s="7"/>
      <c r="G113" s="11">
        <v>1</v>
      </c>
    </row>
    <row r="114" spans="1:7" ht="15.75">
      <c r="A114" s="204" t="s">
        <v>21</v>
      </c>
      <c r="B114" s="155" t="s">
        <v>95</v>
      </c>
      <c r="C114" s="7"/>
      <c r="D114" s="7"/>
      <c r="E114" s="7">
        <v>10</v>
      </c>
      <c r="F114" s="7">
        <v>10</v>
      </c>
      <c r="G114" s="11">
        <v>3</v>
      </c>
    </row>
    <row r="115" spans="1:7" ht="15.75">
      <c r="A115" s="204" t="s">
        <v>22</v>
      </c>
      <c r="B115" s="155" t="s">
        <v>101</v>
      </c>
      <c r="C115" s="205">
        <v>10</v>
      </c>
      <c r="D115" s="7"/>
      <c r="E115" s="7">
        <v>20</v>
      </c>
      <c r="F115" s="7"/>
      <c r="G115" s="11">
        <v>2</v>
      </c>
    </row>
    <row r="116" spans="1:7" ht="15.75">
      <c r="A116" s="204" t="s">
        <v>23</v>
      </c>
      <c r="B116" s="155" t="s">
        <v>102</v>
      </c>
      <c r="C116" s="205">
        <v>5</v>
      </c>
      <c r="D116" s="7"/>
      <c r="E116" s="7">
        <v>5</v>
      </c>
      <c r="F116" s="7"/>
      <c r="G116" s="11">
        <v>2</v>
      </c>
    </row>
    <row r="117" spans="1:7" ht="15.75">
      <c r="A117" s="204" t="s">
        <v>24</v>
      </c>
      <c r="B117" s="155" t="s">
        <v>107</v>
      </c>
      <c r="C117" s="208">
        <v>20</v>
      </c>
      <c r="D117" s="7"/>
      <c r="E117" s="7"/>
      <c r="F117" s="7"/>
      <c r="G117" s="11">
        <v>2</v>
      </c>
    </row>
    <row r="118" spans="1:7" ht="15.75">
      <c r="A118" s="204" t="s">
        <v>46</v>
      </c>
      <c r="B118" s="155" t="s">
        <v>108</v>
      </c>
      <c r="C118" s="7"/>
      <c r="D118" s="7"/>
      <c r="E118" s="7">
        <v>15</v>
      </c>
      <c r="F118" s="7"/>
      <c r="G118" s="11">
        <v>2</v>
      </c>
    </row>
    <row r="119" spans="1:7" ht="15.75">
      <c r="A119" s="204" t="s">
        <v>47</v>
      </c>
      <c r="B119" s="155" t="s">
        <v>111</v>
      </c>
      <c r="C119" s="205">
        <v>10</v>
      </c>
      <c r="D119" s="7"/>
      <c r="E119" s="7">
        <v>10</v>
      </c>
      <c r="F119" s="7"/>
      <c r="G119" s="11">
        <v>4</v>
      </c>
    </row>
    <row r="120" spans="1:7" ht="15.75">
      <c r="A120" s="204" t="s">
        <v>48</v>
      </c>
      <c r="B120" s="155" t="s">
        <v>113</v>
      </c>
      <c r="C120" s="205">
        <v>10</v>
      </c>
      <c r="D120" s="7"/>
      <c r="E120" s="7">
        <v>5</v>
      </c>
      <c r="F120" s="7">
        <v>5</v>
      </c>
      <c r="G120" s="11">
        <v>3</v>
      </c>
    </row>
    <row r="121" spans="1:7" ht="15.75">
      <c r="A121" s="204" t="s">
        <v>49</v>
      </c>
      <c r="B121" s="155" t="s">
        <v>126</v>
      </c>
      <c r="C121" s="201">
        <v>10</v>
      </c>
      <c r="D121" s="7"/>
      <c r="E121" s="7"/>
      <c r="F121" s="7"/>
      <c r="G121" s="11">
        <v>3</v>
      </c>
    </row>
    <row r="122" spans="1:7" ht="15.75">
      <c r="A122" s="204" t="s">
        <v>50</v>
      </c>
      <c r="B122" s="250" t="s">
        <v>110</v>
      </c>
      <c r="C122" s="205">
        <v>10</v>
      </c>
      <c r="D122" s="7"/>
      <c r="E122" s="7">
        <v>5</v>
      </c>
      <c r="F122" s="7"/>
      <c r="G122" s="11">
        <v>2</v>
      </c>
    </row>
    <row r="123" spans="1:7" ht="15.75">
      <c r="A123" s="204" t="s">
        <v>87</v>
      </c>
      <c r="B123" s="155" t="s">
        <v>121</v>
      </c>
      <c r="C123" s="205">
        <v>10</v>
      </c>
      <c r="D123" s="7"/>
      <c r="E123" s="7"/>
      <c r="F123" s="7">
        <v>5</v>
      </c>
      <c r="G123" s="11">
        <v>2</v>
      </c>
    </row>
    <row r="124" spans="1:7" ht="15.75">
      <c r="A124" s="202"/>
      <c r="B124" s="210" t="s">
        <v>163</v>
      </c>
      <c r="C124" s="11">
        <f>SUM(C113:C123)</f>
        <v>85</v>
      </c>
      <c r="D124" s="11">
        <f>SUM(D113:D123)</f>
        <v>0</v>
      </c>
      <c r="E124" s="11">
        <f>SUM(E113:E123)</f>
        <v>85</v>
      </c>
      <c r="F124" s="11">
        <f>SUM(F113:F123)</f>
        <v>20</v>
      </c>
      <c r="G124" s="11">
        <f>SUM(G113:G123)</f>
        <v>26</v>
      </c>
    </row>
    <row r="125" spans="1:7" ht="15.75">
      <c r="A125" s="202"/>
      <c r="B125" s="202"/>
      <c r="C125" s="442">
        <f>SUM(C124:F124)</f>
        <v>190</v>
      </c>
      <c r="D125" s="442"/>
      <c r="E125" s="442"/>
      <c r="F125" s="442"/>
      <c r="G125" s="11"/>
    </row>
    <row r="126" spans="1:7" ht="15.75">
      <c r="A126" s="202" t="s">
        <v>156</v>
      </c>
      <c r="B126" s="202" t="s">
        <v>171</v>
      </c>
      <c r="C126" s="203" t="s">
        <v>158</v>
      </c>
      <c r="D126" s="203" t="s">
        <v>159</v>
      </c>
      <c r="E126" s="203" t="s">
        <v>160</v>
      </c>
      <c r="F126" s="203" t="s">
        <v>161</v>
      </c>
      <c r="G126" s="203" t="s">
        <v>162</v>
      </c>
    </row>
    <row r="127" spans="1:7" ht="18">
      <c r="A127" s="204" t="s">
        <v>20</v>
      </c>
      <c r="B127" s="206" t="s">
        <v>200</v>
      </c>
      <c r="C127" s="205"/>
      <c r="D127" s="205"/>
      <c r="E127" s="205">
        <v>15</v>
      </c>
      <c r="F127" s="205"/>
      <c r="G127" s="203">
        <v>1</v>
      </c>
    </row>
    <row r="128" spans="1:7" ht="15.75">
      <c r="A128" s="204" t="s">
        <v>21</v>
      </c>
      <c r="B128" s="209" t="s">
        <v>202</v>
      </c>
      <c r="C128" s="205">
        <v>15</v>
      </c>
      <c r="D128" s="205"/>
      <c r="E128" s="205"/>
      <c r="F128" s="205"/>
      <c r="G128" s="203">
        <v>1</v>
      </c>
    </row>
    <row r="129" spans="1:7" ht="15.75">
      <c r="A129" s="204" t="s">
        <v>22</v>
      </c>
      <c r="B129" s="155" t="s">
        <v>204</v>
      </c>
      <c r="C129" s="205">
        <v>15</v>
      </c>
      <c r="D129" s="205"/>
      <c r="E129" s="205"/>
      <c r="F129" s="205"/>
      <c r="G129" s="203">
        <v>2</v>
      </c>
    </row>
    <row r="130" spans="1:7" ht="15.75">
      <c r="A130" s="204" t="s">
        <v>23</v>
      </c>
      <c r="B130" s="155" t="s">
        <v>107</v>
      </c>
      <c r="C130" s="205"/>
      <c r="D130" s="205"/>
      <c r="E130" s="205">
        <v>25</v>
      </c>
      <c r="F130" s="205"/>
      <c r="G130" s="203">
        <v>2</v>
      </c>
    </row>
    <row r="131" spans="1:7" ht="15.75">
      <c r="A131" s="204" t="s">
        <v>24</v>
      </c>
      <c r="B131" s="155" t="s">
        <v>114</v>
      </c>
      <c r="C131" s="201">
        <v>10</v>
      </c>
      <c r="D131" s="205"/>
      <c r="E131" s="205"/>
      <c r="F131" s="205">
        <v>5</v>
      </c>
      <c r="G131" s="203">
        <v>3</v>
      </c>
    </row>
    <row r="132" spans="1:7" ht="15.75">
      <c r="A132" s="204" t="s">
        <v>46</v>
      </c>
      <c r="B132" s="155" t="s">
        <v>103</v>
      </c>
      <c r="C132" s="205"/>
      <c r="D132" s="205"/>
      <c r="E132" s="205">
        <v>5</v>
      </c>
      <c r="F132" s="205"/>
      <c r="G132" s="203">
        <v>1</v>
      </c>
    </row>
    <row r="133" spans="1:7" ht="15.75">
      <c r="A133" s="204" t="s">
        <v>23</v>
      </c>
      <c r="B133" s="155" t="s">
        <v>102</v>
      </c>
      <c r="C133" s="205">
        <v>10</v>
      </c>
      <c r="D133" s="205"/>
      <c r="E133" s="205">
        <v>10</v>
      </c>
      <c r="F133" s="205"/>
      <c r="G133" s="203">
        <v>2</v>
      </c>
    </row>
    <row r="134" spans="1:7" ht="15.75">
      <c r="A134" s="204" t="s">
        <v>24</v>
      </c>
      <c r="B134" s="209" t="s">
        <v>111</v>
      </c>
      <c r="C134" s="201">
        <v>20</v>
      </c>
      <c r="D134" s="205"/>
      <c r="E134" s="205"/>
      <c r="F134" s="205">
        <v>20</v>
      </c>
      <c r="G134" s="203">
        <v>4</v>
      </c>
    </row>
    <row r="135" spans="1:7" ht="15.75">
      <c r="A135" s="204" t="s">
        <v>46</v>
      </c>
      <c r="B135" s="209" t="s">
        <v>127</v>
      </c>
      <c r="C135" s="201">
        <v>10</v>
      </c>
      <c r="D135" s="205"/>
      <c r="E135" s="205"/>
      <c r="F135" s="205"/>
      <c r="G135" s="203">
        <v>2</v>
      </c>
    </row>
    <row r="136" spans="1:7" ht="15.75">
      <c r="A136" s="204" t="s">
        <v>47</v>
      </c>
      <c r="B136" s="252" t="s">
        <v>128</v>
      </c>
      <c r="C136" s="205">
        <v>10</v>
      </c>
      <c r="D136" s="205"/>
      <c r="E136" s="205"/>
      <c r="F136" s="205">
        <v>10</v>
      </c>
      <c r="G136" s="203">
        <v>2</v>
      </c>
    </row>
    <row r="137" spans="1:7" ht="15.75">
      <c r="A137" s="204" t="s">
        <v>48</v>
      </c>
      <c r="B137" s="155" t="s">
        <v>129</v>
      </c>
      <c r="C137" s="205">
        <v>10</v>
      </c>
      <c r="D137" s="205"/>
      <c r="E137" s="205"/>
      <c r="F137" s="205">
        <v>10</v>
      </c>
      <c r="G137" s="203">
        <v>2</v>
      </c>
    </row>
    <row r="138" spans="1:7" ht="15.75">
      <c r="A138" s="204" t="s">
        <v>49</v>
      </c>
      <c r="B138" s="155" t="s">
        <v>122</v>
      </c>
      <c r="C138" s="205"/>
      <c r="D138" s="205"/>
      <c r="E138" s="205"/>
      <c r="F138" s="205">
        <v>10</v>
      </c>
      <c r="G138" s="203">
        <v>1</v>
      </c>
    </row>
    <row r="139" spans="1:7" ht="15.75">
      <c r="A139" s="204" t="s">
        <v>50</v>
      </c>
      <c r="B139" s="209" t="s">
        <v>123</v>
      </c>
      <c r="C139" s="205"/>
      <c r="D139" s="205"/>
      <c r="E139" s="205"/>
      <c r="F139" s="205">
        <v>10</v>
      </c>
      <c r="G139" s="257">
        <v>3</v>
      </c>
    </row>
    <row r="140" spans="1:7" ht="15.75">
      <c r="A140" s="204"/>
      <c r="B140" s="210" t="s">
        <v>163</v>
      </c>
      <c r="C140" s="203">
        <f>SUM(C127:C139)</f>
        <v>100</v>
      </c>
      <c r="D140" s="203">
        <f>SUM(D127:D139)</f>
        <v>0</v>
      </c>
      <c r="E140" s="203">
        <f>SUM(E127:E139)</f>
        <v>55</v>
      </c>
      <c r="F140" s="203">
        <f>SUM(F127:F139)</f>
        <v>65</v>
      </c>
      <c r="G140" s="203">
        <f>SUM(G127:G139)</f>
        <v>26</v>
      </c>
    </row>
    <row r="141" spans="1:7" ht="15.75">
      <c r="A141" s="204"/>
      <c r="B141" s="204"/>
      <c r="C141" s="444">
        <f>SUM(C140:F140)</f>
        <v>220</v>
      </c>
      <c r="D141" s="444"/>
      <c r="E141" s="444"/>
      <c r="F141" s="444"/>
      <c r="G141" s="203"/>
    </row>
    <row r="142" spans="1:7" ht="15.75">
      <c r="A142" s="202" t="s">
        <v>156</v>
      </c>
      <c r="B142" s="202" t="s">
        <v>172</v>
      </c>
      <c r="C142" s="203" t="s">
        <v>158</v>
      </c>
      <c r="D142" s="203" t="s">
        <v>159</v>
      </c>
      <c r="E142" s="203" t="s">
        <v>160</v>
      </c>
      <c r="F142" s="203" t="s">
        <v>161</v>
      </c>
      <c r="G142" s="203" t="s">
        <v>162</v>
      </c>
    </row>
    <row r="143" spans="1:7" ht="18">
      <c r="A143" s="204" t="s">
        <v>20</v>
      </c>
      <c r="B143" s="206" t="s">
        <v>200</v>
      </c>
      <c r="C143" s="205"/>
      <c r="D143" s="205"/>
      <c r="E143" s="205">
        <v>30</v>
      </c>
      <c r="F143" s="205"/>
      <c r="G143" s="203">
        <v>1</v>
      </c>
    </row>
    <row r="144" spans="1:7" ht="15.75">
      <c r="A144" s="204" t="s">
        <v>22</v>
      </c>
      <c r="B144" s="155" t="s">
        <v>104</v>
      </c>
      <c r="C144" s="205">
        <v>5</v>
      </c>
      <c r="D144" s="205"/>
      <c r="E144" s="205"/>
      <c r="F144" s="205"/>
      <c r="G144" s="203">
        <v>1</v>
      </c>
    </row>
    <row r="145" spans="1:7" ht="15.75">
      <c r="A145" s="204" t="s">
        <v>23</v>
      </c>
      <c r="B145" s="155" t="s">
        <v>105</v>
      </c>
      <c r="C145" s="205">
        <v>10</v>
      </c>
      <c r="D145" s="205"/>
      <c r="E145" s="205">
        <v>5</v>
      </c>
      <c r="F145" s="205"/>
      <c r="G145" s="203">
        <v>1</v>
      </c>
    </row>
    <row r="146" spans="1:7" ht="15.75">
      <c r="A146" s="204" t="s">
        <v>24</v>
      </c>
      <c r="B146" s="155" t="s">
        <v>106</v>
      </c>
      <c r="C146" s="205">
        <v>10</v>
      </c>
      <c r="D146" s="205"/>
      <c r="E146" s="205">
        <v>5</v>
      </c>
      <c r="F146" s="205"/>
      <c r="G146" s="203">
        <v>1</v>
      </c>
    </row>
    <row r="147" spans="1:7" ht="15.75">
      <c r="A147" s="204" t="s">
        <v>47</v>
      </c>
      <c r="B147" s="155" t="s">
        <v>102</v>
      </c>
      <c r="C147" s="201">
        <v>10</v>
      </c>
      <c r="D147" s="205"/>
      <c r="E147" s="205"/>
      <c r="F147" s="205">
        <v>5</v>
      </c>
      <c r="G147" s="203">
        <v>1</v>
      </c>
    </row>
    <row r="148" spans="1:7" ht="15.75">
      <c r="A148" s="204" t="s">
        <v>48</v>
      </c>
      <c r="B148" s="209" t="s">
        <v>111</v>
      </c>
      <c r="C148" s="205"/>
      <c r="D148" s="205"/>
      <c r="E148" s="205">
        <v>10</v>
      </c>
      <c r="F148" s="205"/>
      <c r="G148" s="203">
        <v>1</v>
      </c>
    </row>
    <row r="149" spans="1:7" ht="15.75">
      <c r="A149" s="204" t="s">
        <v>49</v>
      </c>
      <c r="B149" s="209" t="s">
        <v>127</v>
      </c>
      <c r="C149" s="205"/>
      <c r="D149" s="205"/>
      <c r="E149" s="205"/>
      <c r="F149" s="205">
        <v>10</v>
      </c>
      <c r="G149" s="203">
        <v>1</v>
      </c>
    </row>
    <row r="150" spans="1:7" ht="15.75">
      <c r="A150" s="204" t="s">
        <v>50</v>
      </c>
      <c r="B150" s="155" t="s">
        <v>130</v>
      </c>
      <c r="C150" s="205">
        <v>10</v>
      </c>
      <c r="D150" s="205"/>
      <c r="E150" s="205">
        <v>5</v>
      </c>
      <c r="F150" s="205">
        <v>10</v>
      </c>
      <c r="G150" s="203">
        <v>1</v>
      </c>
    </row>
    <row r="151" spans="1:7" ht="15.75">
      <c r="A151" s="204" t="s">
        <v>87</v>
      </c>
      <c r="B151" s="209" t="s">
        <v>131</v>
      </c>
      <c r="C151" s="201">
        <v>10</v>
      </c>
      <c r="D151" s="205"/>
      <c r="E151" s="205"/>
      <c r="F151" s="205">
        <v>20</v>
      </c>
      <c r="G151" s="203">
        <v>1</v>
      </c>
    </row>
    <row r="152" spans="1:7" ht="15.75">
      <c r="A152" s="204" t="s">
        <v>88</v>
      </c>
      <c r="B152" s="209" t="s">
        <v>123</v>
      </c>
      <c r="C152" s="205"/>
      <c r="D152" s="205"/>
      <c r="E152" s="205"/>
      <c r="F152" s="205">
        <v>19</v>
      </c>
      <c r="G152" s="203">
        <v>3</v>
      </c>
    </row>
    <row r="153" spans="1:7" ht="15.75">
      <c r="A153" s="204" t="s">
        <v>89</v>
      </c>
      <c r="B153" s="264" t="s">
        <v>219</v>
      </c>
      <c r="C153" s="205"/>
      <c r="D153" s="205"/>
      <c r="E153" s="205"/>
      <c r="F153" s="205"/>
      <c r="G153" s="208">
        <v>15</v>
      </c>
    </row>
    <row r="154" spans="1:7" ht="15.75">
      <c r="A154" s="202"/>
      <c r="B154" s="210" t="s">
        <v>163</v>
      </c>
      <c r="C154" s="203">
        <f>SUM(C143:C153)</f>
        <v>55</v>
      </c>
      <c r="D154" s="203">
        <f>SUM(D143:D153)</f>
        <v>0</v>
      </c>
      <c r="E154" s="203">
        <f>SUM(E143:E153)</f>
        <v>55</v>
      </c>
      <c r="F154" s="203">
        <f>SUM(F143:F153)</f>
        <v>64</v>
      </c>
      <c r="G154" s="203">
        <f>SUM(G143:G153)</f>
        <v>27</v>
      </c>
    </row>
    <row r="155" spans="1:7" ht="15.75">
      <c r="A155" s="202"/>
      <c r="B155" s="202"/>
      <c r="C155" s="442">
        <f>SUM(C154:F154)</f>
        <v>174</v>
      </c>
      <c r="D155" s="442"/>
      <c r="E155" s="442"/>
      <c r="F155" s="442"/>
      <c r="G155" s="11"/>
    </row>
    <row r="156" spans="1:7" ht="15.75">
      <c r="A156" s="202" t="s">
        <v>156</v>
      </c>
      <c r="B156" s="202" t="s">
        <v>173</v>
      </c>
      <c r="C156" s="203" t="s">
        <v>158</v>
      </c>
      <c r="D156" s="203" t="s">
        <v>159</v>
      </c>
      <c r="E156" s="203" t="s">
        <v>160</v>
      </c>
      <c r="F156" s="203" t="s">
        <v>161</v>
      </c>
      <c r="G156" s="203" t="s">
        <v>162</v>
      </c>
    </row>
    <row r="157" spans="1:7" ht="18">
      <c r="A157" s="204" t="s">
        <v>20</v>
      </c>
      <c r="B157" s="206" t="s">
        <v>200</v>
      </c>
      <c r="C157" s="7"/>
      <c r="D157" s="7"/>
      <c r="E157" s="7">
        <v>15</v>
      </c>
      <c r="F157" s="7"/>
      <c r="G157" s="11">
        <v>1</v>
      </c>
    </row>
    <row r="158" spans="1:7" ht="15.75">
      <c r="A158" s="204" t="s">
        <v>21</v>
      </c>
      <c r="B158" s="155" t="s">
        <v>95</v>
      </c>
      <c r="C158" s="7"/>
      <c r="D158" s="7"/>
      <c r="E158" s="7">
        <v>10</v>
      </c>
      <c r="F158" s="7">
        <v>10</v>
      </c>
      <c r="G158" s="11">
        <v>3</v>
      </c>
    </row>
    <row r="159" spans="1:7" ht="15.75">
      <c r="A159" s="204" t="s">
        <v>22</v>
      </c>
      <c r="B159" s="155" t="s">
        <v>101</v>
      </c>
      <c r="C159" s="205">
        <v>10</v>
      </c>
      <c r="D159" s="7"/>
      <c r="E159" s="7">
        <v>20</v>
      </c>
      <c r="F159" s="7"/>
      <c r="G159" s="11">
        <v>2</v>
      </c>
    </row>
    <row r="160" spans="1:7" ht="15.75">
      <c r="A160" s="204" t="s">
        <v>23</v>
      </c>
      <c r="B160" s="155" t="s">
        <v>102</v>
      </c>
      <c r="C160" s="205">
        <v>5</v>
      </c>
      <c r="D160" s="7"/>
      <c r="E160" s="7">
        <v>5</v>
      </c>
      <c r="F160" s="7"/>
      <c r="G160" s="11">
        <v>2</v>
      </c>
    </row>
    <row r="161" spans="1:7" ht="15.75">
      <c r="A161" s="204" t="s">
        <v>24</v>
      </c>
      <c r="B161" s="155" t="s">
        <v>107</v>
      </c>
      <c r="C161" s="208">
        <v>20</v>
      </c>
      <c r="D161" s="7"/>
      <c r="E161" s="7"/>
      <c r="F161" s="7"/>
      <c r="G161" s="11">
        <v>2</v>
      </c>
    </row>
    <row r="162" spans="1:7" ht="15.75">
      <c r="A162" s="204" t="s">
        <v>46</v>
      </c>
      <c r="B162" s="155" t="s">
        <v>108</v>
      </c>
      <c r="C162" s="7"/>
      <c r="D162" s="7"/>
      <c r="E162" s="7">
        <v>15</v>
      </c>
      <c r="F162" s="7"/>
      <c r="G162" s="11">
        <v>2</v>
      </c>
    </row>
    <row r="163" spans="1:7" ht="15.75">
      <c r="A163" s="204" t="s">
        <v>47</v>
      </c>
      <c r="B163" s="155" t="s">
        <v>111</v>
      </c>
      <c r="C163" s="205">
        <v>10</v>
      </c>
      <c r="D163" s="7"/>
      <c r="E163" s="7">
        <v>10</v>
      </c>
      <c r="F163" s="7"/>
      <c r="G163" s="11">
        <v>4</v>
      </c>
    </row>
    <row r="164" spans="1:7" ht="15.75">
      <c r="A164" s="204" t="s">
        <v>48</v>
      </c>
      <c r="B164" s="155" t="s">
        <v>113</v>
      </c>
      <c r="C164" s="205">
        <v>10</v>
      </c>
      <c r="D164" s="7"/>
      <c r="E164" s="7">
        <v>5</v>
      </c>
      <c r="F164" s="7">
        <v>5</v>
      </c>
      <c r="G164" s="11">
        <v>3</v>
      </c>
    </row>
    <row r="165" spans="1:7" ht="15.75">
      <c r="A165" s="204" t="s">
        <v>49</v>
      </c>
      <c r="B165" s="155" t="s">
        <v>134</v>
      </c>
      <c r="C165" s="201">
        <v>25</v>
      </c>
      <c r="D165" s="7"/>
      <c r="E165" s="7">
        <v>20</v>
      </c>
      <c r="F165" s="7"/>
      <c r="G165" s="11">
        <v>7</v>
      </c>
    </row>
    <row r="166" spans="1:7" ht="15.75">
      <c r="A166" s="204"/>
      <c r="B166" s="210" t="s">
        <v>163</v>
      </c>
      <c r="C166" s="11">
        <f>SUM(C157:C165)</f>
        <v>80</v>
      </c>
      <c r="D166" s="11">
        <f>SUM(D157:D165)</f>
        <v>0</v>
      </c>
      <c r="E166" s="11">
        <f>SUM(E157:E165)</f>
        <v>100</v>
      </c>
      <c r="F166" s="11">
        <f>SUM(F157:F165)</f>
        <v>15</v>
      </c>
      <c r="G166" s="11">
        <f>SUM(G157:G165)</f>
        <v>26</v>
      </c>
    </row>
    <row r="167" spans="1:7" ht="15.75">
      <c r="A167" s="204"/>
      <c r="B167" s="204"/>
      <c r="C167" s="442">
        <f>SUM(C166:F166)</f>
        <v>195</v>
      </c>
      <c r="D167" s="442"/>
      <c r="E167" s="442"/>
      <c r="F167" s="442"/>
      <c r="G167" s="11"/>
    </row>
    <row r="168" spans="1:8" ht="15.75">
      <c r="A168" s="202" t="s">
        <v>156</v>
      </c>
      <c r="B168" s="202" t="s">
        <v>174</v>
      </c>
      <c r="C168" s="203" t="s">
        <v>158</v>
      </c>
      <c r="D168" s="203" t="s">
        <v>159</v>
      </c>
      <c r="E168" s="203" t="s">
        <v>160</v>
      </c>
      <c r="F168" s="203" t="s">
        <v>161</v>
      </c>
      <c r="G168" s="203" t="s">
        <v>162</v>
      </c>
      <c r="H168" s="211"/>
    </row>
    <row r="169" spans="1:7" ht="18">
      <c r="A169" s="204" t="s">
        <v>20</v>
      </c>
      <c r="B169" s="206" t="s">
        <v>200</v>
      </c>
      <c r="C169" s="205"/>
      <c r="D169" s="205"/>
      <c r="E169" s="205">
        <v>15</v>
      </c>
      <c r="F169" s="205"/>
      <c r="G169" s="203">
        <v>1</v>
      </c>
    </row>
    <row r="170" spans="1:7" ht="15.75">
      <c r="A170" s="204" t="s">
        <v>21</v>
      </c>
      <c r="B170" s="209" t="s">
        <v>202</v>
      </c>
      <c r="C170" s="205">
        <v>15</v>
      </c>
      <c r="D170" s="205"/>
      <c r="E170" s="205"/>
      <c r="F170" s="205"/>
      <c r="G170" s="203">
        <v>1</v>
      </c>
    </row>
    <row r="171" spans="1:7" ht="15.75">
      <c r="A171" s="204" t="s">
        <v>22</v>
      </c>
      <c r="B171" s="155" t="s">
        <v>204</v>
      </c>
      <c r="C171" s="205">
        <v>15</v>
      </c>
      <c r="D171" s="205"/>
      <c r="E171" s="205"/>
      <c r="F171" s="205"/>
      <c r="G171" s="203">
        <v>2</v>
      </c>
    </row>
    <row r="172" spans="1:7" ht="15.75">
      <c r="A172" s="204" t="s">
        <v>23</v>
      </c>
      <c r="B172" s="155" t="s">
        <v>107</v>
      </c>
      <c r="C172" s="205"/>
      <c r="D172" s="205"/>
      <c r="E172" s="205">
        <v>25</v>
      </c>
      <c r="F172" s="205"/>
      <c r="G172" s="203">
        <v>2</v>
      </c>
    </row>
    <row r="173" spans="1:7" ht="15.75">
      <c r="A173" s="204" t="s">
        <v>24</v>
      </c>
      <c r="B173" s="155" t="s">
        <v>114</v>
      </c>
      <c r="C173" s="201">
        <v>10</v>
      </c>
      <c r="D173" s="205"/>
      <c r="E173" s="205"/>
      <c r="F173" s="205">
        <v>5</v>
      </c>
      <c r="G173" s="203">
        <v>3</v>
      </c>
    </row>
    <row r="174" spans="1:7" ht="15.75">
      <c r="A174" s="204" t="s">
        <v>46</v>
      </c>
      <c r="B174" s="155" t="s">
        <v>103</v>
      </c>
      <c r="C174" s="205"/>
      <c r="D174" s="205"/>
      <c r="E174" s="205">
        <v>5</v>
      </c>
      <c r="F174" s="205"/>
      <c r="G174" s="203">
        <v>1</v>
      </c>
    </row>
    <row r="175" spans="1:7" ht="15.75">
      <c r="A175" s="204" t="s">
        <v>23</v>
      </c>
      <c r="B175" s="209" t="s">
        <v>136</v>
      </c>
      <c r="C175" s="205">
        <v>15</v>
      </c>
      <c r="D175" s="205"/>
      <c r="E175" s="205"/>
      <c r="F175" s="205">
        <v>20</v>
      </c>
      <c r="G175" s="203">
        <v>4</v>
      </c>
    </row>
    <row r="176" spans="1:7" ht="15.75">
      <c r="A176" s="204" t="s">
        <v>24</v>
      </c>
      <c r="B176" s="209" t="s">
        <v>137</v>
      </c>
      <c r="C176" s="201">
        <v>20</v>
      </c>
      <c r="D176" s="205">
        <v>10</v>
      </c>
      <c r="E176" s="205">
        <v>10</v>
      </c>
      <c r="F176" s="205"/>
      <c r="G176" s="203">
        <v>5</v>
      </c>
    </row>
    <row r="177" spans="1:7" ht="15.75">
      <c r="A177" s="204" t="s">
        <v>46</v>
      </c>
      <c r="B177" s="253" t="s">
        <v>138</v>
      </c>
      <c r="C177" s="205">
        <v>10</v>
      </c>
      <c r="D177" s="205"/>
      <c r="E177" s="205">
        <v>20</v>
      </c>
      <c r="F177" s="205"/>
      <c r="G177" s="203">
        <v>3</v>
      </c>
    </row>
    <row r="178" spans="1:7" ht="15.75">
      <c r="A178" s="204" t="s">
        <v>47</v>
      </c>
      <c r="B178" s="155" t="s">
        <v>122</v>
      </c>
      <c r="C178" s="205"/>
      <c r="D178" s="205"/>
      <c r="E178" s="205"/>
      <c r="F178" s="205">
        <v>10</v>
      </c>
      <c r="G178" s="203">
        <v>1</v>
      </c>
    </row>
    <row r="179" spans="1:7" ht="15.75">
      <c r="A179" s="204" t="s">
        <v>48</v>
      </c>
      <c r="B179" s="155" t="s">
        <v>123</v>
      </c>
      <c r="C179" s="205"/>
      <c r="D179" s="205"/>
      <c r="E179" s="205"/>
      <c r="F179" s="205">
        <v>10</v>
      </c>
      <c r="G179" s="203">
        <v>3</v>
      </c>
    </row>
    <row r="180" spans="1:7" ht="15.75">
      <c r="A180" s="204"/>
      <c r="B180" s="210" t="s">
        <v>163</v>
      </c>
      <c r="C180" s="11">
        <f>SUM(C169:C179)</f>
        <v>85</v>
      </c>
      <c r="D180" s="11">
        <f>SUM(D169:D179)</f>
        <v>10</v>
      </c>
      <c r="E180" s="11">
        <f>SUM(E169:E179)</f>
        <v>75</v>
      </c>
      <c r="F180" s="11">
        <f>SUM(F169:F179)</f>
        <v>45</v>
      </c>
      <c r="G180" s="11">
        <f>SUM(G169:G179)</f>
        <v>26</v>
      </c>
    </row>
    <row r="181" spans="1:7" ht="15.75">
      <c r="A181" s="204"/>
      <c r="B181" s="204"/>
      <c r="C181" s="442">
        <f>SUM(C180:F180)</f>
        <v>215</v>
      </c>
      <c r="D181" s="442"/>
      <c r="E181" s="442"/>
      <c r="F181" s="442"/>
      <c r="G181" s="11"/>
    </row>
    <row r="182" spans="1:7" ht="15.75">
      <c r="A182" s="202" t="s">
        <v>156</v>
      </c>
      <c r="B182" s="202" t="s">
        <v>175</v>
      </c>
      <c r="C182" s="203" t="s">
        <v>158</v>
      </c>
      <c r="D182" s="203" t="s">
        <v>159</v>
      </c>
      <c r="E182" s="203" t="s">
        <v>160</v>
      </c>
      <c r="F182" s="203" t="s">
        <v>161</v>
      </c>
      <c r="G182" s="203" t="s">
        <v>162</v>
      </c>
    </row>
    <row r="183" spans="1:7" ht="18">
      <c r="A183" s="204" t="s">
        <v>20</v>
      </c>
      <c r="B183" s="206" t="s">
        <v>200</v>
      </c>
      <c r="C183" s="7"/>
      <c r="D183" s="205"/>
      <c r="E183" s="205">
        <v>30</v>
      </c>
      <c r="F183" s="205"/>
      <c r="G183" s="203">
        <v>1</v>
      </c>
    </row>
    <row r="184" spans="1:7" ht="15.75">
      <c r="A184" s="204" t="s">
        <v>22</v>
      </c>
      <c r="B184" s="155" t="s">
        <v>104</v>
      </c>
      <c r="C184" s="205">
        <v>5</v>
      </c>
      <c r="D184" s="205"/>
      <c r="E184" s="205"/>
      <c r="F184" s="205"/>
      <c r="G184" s="203">
        <v>1</v>
      </c>
    </row>
    <row r="185" spans="1:7" ht="15.75">
      <c r="A185" s="204" t="s">
        <v>23</v>
      </c>
      <c r="B185" s="155" t="s">
        <v>105</v>
      </c>
      <c r="C185" s="205">
        <v>10</v>
      </c>
      <c r="D185" s="205"/>
      <c r="E185" s="205">
        <v>5</v>
      </c>
      <c r="F185" s="205"/>
      <c r="G185" s="203">
        <v>1</v>
      </c>
    </row>
    <row r="186" spans="1:7" ht="15.75">
      <c r="A186" s="204" t="s">
        <v>24</v>
      </c>
      <c r="B186" s="155" t="s">
        <v>106</v>
      </c>
      <c r="C186" s="205">
        <v>10</v>
      </c>
      <c r="D186" s="205"/>
      <c r="E186" s="205">
        <v>5</v>
      </c>
      <c r="F186" s="205"/>
      <c r="G186" s="203">
        <v>1</v>
      </c>
    </row>
    <row r="187" spans="1:7" ht="15.75">
      <c r="A187" s="204" t="s">
        <v>47</v>
      </c>
      <c r="B187" s="155" t="s">
        <v>133</v>
      </c>
      <c r="C187" s="201">
        <v>25</v>
      </c>
      <c r="D187" s="205">
        <v>10</v>
      </c>
      <c r="E187" s="205">
        <v>10</v>
      </c>
      <c r="F187" s="205"/>
      <c r="G187" s="203">
        <v>3</v>
      </c>
    </row>
    <row r="188" spans="1:7" ht="15.75">
      <c r="A188" s="204" t="s">
        <v>48</v>
      </c>
      <c r="B188" s="250" t="s">
        <v>135</v>
      </c>
      <c r="C188" s="201">
        <v>25</v>
      </c>
      <c r="D188" s="205"/>
      <c r="E188" s="205">
        <v>10</v>
      </c>
      <c r="F188" s="205">
        <v>10</v>
      </c>
      <c r="G188" s="203">
        <v>2</v>
      </c>
    </row>
    <row r="189" spans="1:7" ht="15.75">
      <c r="A189" s="204" t="s">
        <v>49</v>
      </c>
      <c r="B189" s="155" t="s">
        <v>123</v>
      </c>
      <c r="C189" s="205"/>
      <c r="D189" s="205"/>
      <c r="E189" s="205"/>
      <c r="F189" s="205">
        <v>10</v>
      </c>
      <c r="G189" s="203">
        <v>3</v>
      </c>
    </row>
    <row r="190" spans="1:7" ht="15.75">
      <c r="A190" s="204" t="s">
        <v>50</v>
      </c>
      <c r="B190" s="264" t="s">
        <v>219</v>
      </c>
      <c r="C190" s="205"/>
      <c r="D190" s="205"/>
      <c r="E190" s="205"/>
      <c r="F190" s="205"/>
      <c r="G190" s="208">
        <v>15</v>
      </c>
    </row>
    <row r="191" spans="1:7" ht="15.75">
      <c r="A191" s="202"/>
      <c r="B191" s="210" t="s">
        <v>163</v>
      </c>
      <c r="C191" s="203">
        <f>SUM(C183:C189)</f>
        <v>75</v>
      </c>
      <c r="D191" s="203">
        <f>SUM(D183:D189)</f>
        <v>10</v>
      </c>
      <c r="E191" s="203">
        <f>SUM(E183:E189)</f>
        <v>60</v>
      </c>
      <c r="F191" s="203">
        <f>SUM(F183:F189)</f>
        <v>20</v>
      </c>
      <c r="G191" s="203">
        <f>SUM(G183:G190)</f>
        <v>27</v>
      </c>
    </row>
    <row r="192" spans="1:7" ht="15.75">
      <c r="A192" s="202"/>
      <c r="B192" s="202"/>
      <c r="C192" s="442">
        <f>SUM(C191:F191)</f>
        <v>165</v>
      </c>
      <c r="D192" s="442"/>
      <c r="E192" s="442"/>
      <c r="F192" s="442"/>
      <c r="G192" s="11"/>
    </row>
    <row r="193" spans="1:7" ht="15.75">
      <c r="A193" s="202" t="s">
        <v>156</v>
      </c>
      <c r="B193" s="202" t="s">
        <v>177</v>
      </c>
      <c r="C193" s="203" t="s">
        <v>158</v>
      </c>
      <c r="D193" s="203" t="s">
        <v>159</v>
      </c>
      <c r="E193" s="203" t="s">
        <v>160</v>
      </c>
      <c r="F193" s="203" t="s">
        <v>161</v>
      </c>
      <c r="G193" s="203" t="s">
        <v>162</v>
      </c>
    </row>
    <row r="194" spans="1:7" ht="18">
      <c r="A194" s="204" t="s">
        <v>20</v>
      </c>
      <c r="B194" s="206" t="s">
        <v>200</v>
      </c>
      <c r="C194" s="7"/>
      <c r="D194" s="7"/>
      <c r="E194" s="7">
        <v>15</v>
      </c>
      <c r="F194" s="7"/>
      <c r="G194" s="11">
        <v>1</v>
      </c>
    </row>
    <row r="195" spans="1:7" ht="15.75">
      <c r="A195" s="204" t="s">
        <v>21</v>
      </c>
      <c r="B195" s="155" t="s">
        <v>95</v>
      </c>
      <c r="C195" s="7"/>
      <c r="D195" s="7"/>
      <c r="E195" s="7">
        <v>10</v>
      </c>
      <c r="F195" s="7">
        <v>10</v>
      </c>
      <c r="G195" s="11">
        <v>3</v>
      </c>
    </row>
    <row r="196" spans="1:7" ht="15.75">
      <c r="A196" s="204" t="s">
        <v>22</v>
      </c>
      <c r="B196" s="155" t="s">
        <v>101</v>
      </c>
      <c r="C196" s="205">
        <v>10</v>
      </c>
      <c r="D196" s="7"/>
      <c r="E196" s="7">
        <v>20</v>
      </c>
      <c r="F196" s="7"/>
      <c r="G196" s="11">
        <v>2</v>
      </c>
    </row>
    <row r="197" spans="1:7" ht="15.75">
      <c r="A197" s="204" t="s">
        <v>23</v>
      </c>
      <c r="B197" s="155" t="s">
        <v>102</v>
      </c>
      <c r="C197" s="205">
        <v>5</v>
      </c>
      <c r="D197" s="7"/>
      <c r="E197" s="7">
        <v>5</v>
      </c>
      <c r="F197" s="7"/>
      <c r="G197" s="11">
        <v>2</v>
      </c>
    </row>
    <row r="198" spans="1:7" ht="15.75">
      <c r="A198" s="204" t="s">
        <v>24</v>
      </c>
      <c r="B198" s="155" t="s">
        <v>107</v>
      </c>
      <c r="C198" s="208">
        <v>20</v>
      </c>
      <c r="D198" s="7"/>
      <c r="E198" s="7"/>
      <c r="F198" s="7"/>
      <c r="G198" s="11">
        <v>2</v>
      </c>
    </row>
    <row r="199" spans="1:7" ht="15.75">
      <c r="A199" s="204" t="s">
        <v>46</v>
      </c>
      <c r="B199" s="155" t="s">
        <v>108</v>
      </c>
      <c r="C199" s="7"/>
      <c r="D199" s="7"/>
      <c r="E199" s="7">
        <v>15</v>
      </c>
      <c r="F199" s="7"/>
      <c r="G199" s="11">
        <v>2</v>
      </c>
    </row>
    <row r="200" spans="1:7" ht="15.75">
      <c r="A200" s="204" t="s">
        <v>47</v>
      </c>
      <c r="B200" s="155" t="s">
        <v>111</v>
      </c>
      <c r="C200" s="205">
        <v>10</v>
      </c>
      <c r="D200" s="7"/>
      <c r="E200" s="7">
        <v>10</v>
      </c>
      <c r="F200" s="7"/>
      <c r="G200" s="11">
        <v>4</v>
      </c>
    </row>
    <row r="201" spans="1:7" ht="15.75">
      <c r="A201" s="204" t="s">
        <v>48</v>
      </c>
      <c r="B201" s="155" t="s">
        <v>113</v>
      </c>
      <c r="C201" s="205">
        <v>10</v>
      </c>
      <c r="D201" s="7"/>
      <c r="E201" s="7">
        <v>5</v>
      </c>
      <c r="F201" s="7">
        <v>5</v>
      </c>
      <c r="G201" s="11">
        <v>3</v>
      </c>
    </row>
    <row r="202" spans="1:7" ht="15.75">
      <c r="A202" s="204" t="s">
        <v>49</v>
      </c>
      <c r="B202" s="249" t="s">
        <v>140</v>
      </c>
      <c r="C202" s="201">
        <v>25</v>
      </c>
      <c r="D202" s="7"/>
      <c r="E202" s="7">
        <v>10</v>
      </c>
      <c r="F202" s="7">
        <v>10</v>
      </c>
      <c r="G202" s="11">
        <v>7</v>
      </c>
    </row>
    <row r="203" spans="1:7" ht="15.75">
      <c r="A203" s="204"/>
      <c r="B203" s="210" t="s">
        <v>163</v>
      </c>
      <c r="C203" s="11">
        <f>SUM(C194:C202)</f>
        <v>80</v>
      </c>
      <c r="D203" s="11">
        <f>SUM(D194:D202)</f>
        <v>0</v>
      </c>
      <c r="E203" s="11">
        <f>SUM(E194:E202)</f>
        <v>90</v>
      </c>
      <c r="F203" s="11">
        <f>SUM(F194:F202)</f>
        <v>25</v>
      </c>
      <c r="G203" s="11">
        <f>SUM(G194:G202)</f>
        <v>26</v>
      </c>
    </row>
    <row r="204" spans="1:7" ht="15.75">
      <c r="A204" s="204"/>
      <c r="B204" s="204"/>
      <c r="C204" s="442">
        <f>SUM(C203:F203)</f>
        <v>195</v>
      </c>
      <c r="D204" s="442"/>
      <c r="E204" s="442"/>
      <c r="F204" s="442"/>
      <c r="G204" s="11"/>
    </row>
    <row r="205" spans="1:7" ht="15.75">
      <c r="A205" s="202" t="s">
        <v>156</v>
      </c>
      <c r="B205" s="202" t="s">
        <v>178</v>
      </c>
      <c r="C205" s="203" t="s">
        <v>158</v>
      </c>
      <c r="D205" s="203" t="s">
        <v>159</v>
      </c>
      <c r="E205" s="203" t="s">
        <v>160</v>
      </c>
      <c r="F205" s="203" t="s">
        <v>161</v>
      </c>
      <c r="G205" s="203" t="s">
        <v>162</v>
      </c>
    </row>
    <row r="206" spans="1:7" ht="18">
      <c r="A206" s="204" t="s">
        <v>20</v>
      </c>
      <c r="B206" s="206" t="s">
        <v>200</v>
      </c>
      <c r="C206" s="205"/>
      <c r="D206" s="205"/>
      <c r="E206" s="205">
        <v>15</v>
      </c>
      <c r="F206" s="205"/>
      <c r="G206" s="203">
        <v>1</v>
      </c>
    </row>
    <row r="207" spans="1:7" ht="15.75">
      <c r="A207" s="204" t="s">
        <v>21</v>
      </c>
      <c r="B207" s="209" t="s">
        <v>202</v>
      </c>
      <c r="C207" s="205">
        <v>15</v>
      </c>
      <c r="D207" s="205"/>
      <c r="E207" s="205"/>
      <c r="F207" s="205"/>
      <c r="G207" s="203">
        <v>1</v>
      </c>
    </row>
    <row r="208" spans="1:7" ht="15.75">
      <c r="A208" s="204" t="s">
        <v>22</v>
      </c>
      <c r="B208" s="155" t="s">
        <v>204</v>
      </c>
      <c r="C208" s="205">
        <v>15</v>
      </c>
      <c r="D208" s="205"/>
      <c r="E208" s="205"/>
      <c r="F208" s="205"/>
      <c r="G208" s="203">
        <v>2</v>
      </c>
    </row>
    <row r="209" spans="1:7" ht="15.75">
      <c r="A209" s="204" t="s">
        <v>23</v>
      </c>
      <c r="B209" s="155" t="s">
        <v>107</v>
      </c>
      <c r="C209" s="205"/>
      <c r="D209" s="205"/>
      <c r="E209" s="205">
        <v>25</v>
      </c>
      <c r="F209" s="205"/>
      <c r="G209" s="203">
        <v>2</v>
      </c>
    </row>
    <row r="210" spans="1:7" ht="15.75">
      <c r="A210" s="204" t="s">
        <v>24</v>
      </c>
      <c r="B210" s="155" t="s">
        <v>114</v>
      </c>
      <c r="C210" s="201">
        <v>10</v>
      </c>
      <c r="D210" s="205"/>
      <c r="E210" s="205"/>
      <c r="F210" s="205">
        <v>5</v>
      </c>
      <c r="G210" s="203">
        <v>3</v>
      </c>
    </row>
    <row r="211" spans="1:7" ht="15.75">
      <c r="A211" s="204" t="s">
        <v>46</v>
      </c>
      <c r="B211" s="155" t="s">
        <v>103</v>
      </c>
      <c r="C211" s="205"/>
      <c r="D211" s="205"/>
      <c r="E211" s="205">
        <v>5</v>
      </c>
      <c r="F211" s="205"/>
      <c r="G211" s="203">
        <v>1</v>
      </c>
    </row>
    <row r="212" spans="1:7" ht="15.75">
      <c r="A212" s="204" t="s">
        <v>23</v>
      </c>
      <c r="B212" s="155" t="s">
        <v>141</v>
      </c>
      <c r="C212" s="205">
        <v>20</v>
      </c>
      <c r="D212" s="205"/>
      <c r="E212" s="205"/>
      <c r="F212" s="205">
        <v>20</v>
      </c>
      <c r="G212" s="203">
        <v>5</v>
      </c>
    </row>
    <row r="213" spans="1:7" ht="15.75">
      <c r="A213" s="204" t="s">
        <v>24</v>
      </c>
      <c r="B213" s="254" t="s">
        <v>142</v>
      </c>
      <c r="C213" s="201">
        <v>25</v>
      </c>
      <c r="D213" s="205"/>
      <c r="E213" s="205">
        <v>20</v>
      </c>
      <c r="F213" s="205"/>
      <c r="G213" s="203">
        <v>5</v>
      </c>
    </row>
    <row r="214" spans="1:7" ht="15.75">
      <c r="A214" s="204" t="s">
        <v>46</v>
      </c>
      <c r="B214" s="209" t="s">
        <v>201</v>
      </c>
      <c r="C214" s="201">
        <v>20</v>
      </c>
      <c r="D214" s="205"/>
      <c r="E214" s="205"/>
      <c r="F214" s="205"/>
      <c r="G214" s="203">
        <v>3</v>
      </c>
    </row>
    <row r="215" spans="1:7" ht="15.75">
      <c r="A215" s="204" t="s">
        <v>47</v>
      </c>
      <c r="B215" s="209" t="s">
        <v>122</v>
      </c>
      <c r="C215" s="205"/>
      <c r="D215" s="205"/>
      <c r="E215" s="205"/>
      <c r="F215" s="205">
        <v>10</v>
      </c>
      <c r="G215" s="203">
        <v>1</v>
      </c>
    </row>
    <row r="216" spans="1:7" ht="15.75">
      <c r="A216" s="204" t="s">
        <v>48</v>
      </c>
      <c r="B216" s="155" t="s">
        <v>123</v>
      </c>
      <c r="C216" s="205"/>
      <c r="D216" s="205"/>
      <c r="E216" s="205"/>
      <c r="F216" s="205">
        <v>10</v>
      </c>
      <c r="G216" s="203">
        <v>3</v>
      </c>
    </row>
    <row r="217" spans="1:7" ht="15.75">
      <c r="A217" s="202"/>
      <c r="B217" s="210" t="s">
        <v>163</v>
      </c>
      <c r="C217" s="203">
        <f>SUM(C206:C216)</f>
        <v>105</v>
      </c>
      <c r="D217" s="203">
        <f>SUM(D206:D216)</f>
        <v>0</v>
      </c>
      <c r="E217" s="203">
        <f>SUM(E206:E216)</f>
        <v>65</v>
      </c>
      <c r="F217" s="203">
        <f>SUM(F206:F216)</f>
        <v>45</v>
      </c>
      <c r="G217" s="203">
        <f>SUM(G206:G216)</f>
        <v>27</v>
      </c>
    </row>
    <row r="218" spans="1:7" ht="15.75">
      <c r="A218" s="202"/>
      <c r="B218" s="202"/>
      <c r="C218" s="444">
        <f>SUM(C217:F217)</f>
        <v>215</v>
      </c>
      <c r="D218" s="444"/>
      <c r="E218" s="444"/>
      <c r="F218" s="444"/>
      <c r="G218" s="203"/>
    </row>
    <row r="219" spans="1:7" ht="15.75">
      <c r="A219" s="202" t="s">
        <v>156</v>
      </c>
      <c r="B219" s="202" t="s">
        <v>179</v>
      </c>
      <c r="C219" s="203" t="s">
        <v>158</v>
      </c>
      <c r="D219" s="203" t="s">
        <v>159</v>
      </c>
      <c r="E219" s="203" t="s">
        <v>160</v>
      </c>
      <c r="F219" s="203" t="s">
        <v>161</v>
      </c>
      <c r="G219" s="203" t="s">
        <v>162</v>
      </c>
    </row>
    <row r="220" spans="1:7" ht="18">
      <c r="A220" s="204" t="s">
        <v>20</v>
      </c>
      <c r="B220" s="206" t="s">
        <v>200</v>
      </c>
      <c r="C220" s="7"/>
      <c r="D220" s="205"/>
      <c r="E220" s="205">
        <v>30</v>
      </c>
      <c r="F220" s="205"/>
      <c r="G220" s="203">
        <v>1</v>
      </c>
    </row>
    <row r="221" spans="1:7" ht="15.75">
      <c r="A221" s="204" t="s">
        <v>22</v>
      </c>
      <c r="B221" s="155" t="s">
        <v>104</v>
      </c>
      <c r="C221" s="205">
        <v>5</v>
      </c>
      <c r="D221" s="205"/>
      <c r="E221" s="205"/>
      <c r="F221" s="205"/>
      <c r="G221" s="203">
        <v>1</v>
      </c>
    </row>
    <row r="222" spans="1:7" ht="15.75">
      <c r="A222" s="204" t="s">
        <v>23</v>
      </c>
      <c r="B222" s="155" t="s">
        <v>105</v>
      </c>
      <c r="C222" s="205">
        <v>10</v>
      </c>
      <c r="D222" s="205"/>
      <c r="E222" s="205">
        <v>5</v>
      </c>
      <c r="F222" s="205"/>
      <c r="G222" s="203">
        <v>1</v>
      </c>
    </row>
    <row r="223" spans="1:7" ht="15.75">
      <c r="A223" s="204" t="s">
        <v>24</v>
      </c>
      <c r="B223" s="155" t="s">
        <v>106</v>
      </c>
      <c r="C223" s="205">
        <v>10</v>
      </c>
      <c r="D223" s="205"/>
      <c r="E223" s="205">
        <v>5</v>
      </c>
      <c r="F223" s="205"/>
      <c r="G223" s="203">
        <v>1</v>
      </c>
    </row>
    <row r="224" spans="1:7" ht="15.75">
      <c r="A224" s="204" t="s">
        <v>47</v>
      </c>
      <c r="B224" s="209" t="s">
        <v>201</v>
      </c>
      <c r="C224" s="201">
        <v>20</v>
      </c>
      <c r="D224" s="205"/>
      <c r="E224" s="205">
        <v>10</v>
      </c>
      <c r="F224" s="205">
        <v>15</v>
      </c>
      <c r="G224" s="203">
        <v>3</v>
      </c>
    </row>
    <row r="225" spans="1:7" ht="15.75">
      <c r="A225" s="204" t="s">
        <v>48</v>
      </c>
      <c r="B225" s="209" t="s">
        <v>143</v>
      </c>
      <c r="C225" s="201">
        <v>20</v>
      </c>
      <c r="D225" s="205"/>
      <c r="E225" s="205">
        <v>10</v>
      </c>
      <c r="F225" s="205">
        <v>15</v>
      </c>
      <c r="G225" s="203">
        <v>2</v>
      </c>
    </row>
    <row r="226" spans="1:7" ht="15.75">
      <c r="A226" s="204" t="s">
        <v>49</v>
      </c>
      <c r="B226" s="155" t="s">
        <v>123</v>
      </c>
      <c r="C226" s="205"/>
      <c r="D226" s="205"/>
      <c r="E226" s="205"/>
      <c r="F226" s="205">
        <v>10</v>
      </c>
      <c r="G226" s="203">
        <v>3</v>
      </c>
    </row>
    <row r="227" spans="1:7" ht="15.75">
      <c r="A227" s="204" t="s">
        <v>50</v>
      </c>
      <c r="B227" s="264" t="s">
        <v>219</v>
      </c>
      <c r="C227" s="205"/>
      <c r="D227" s="205"/>
      <c r="E227" s="205"/>
      <c r="F227" s="205"/>
      <c r="G227" s="208">
        <v>15</v>
      </c>
    </row>
    <row r="228" spans="1:7" ht="15.75">
      <c r="A228" s="202"/>
      <c r="B228" s="210" t="s">
        <v>163</v>
      </c>
      <c r="C228" s="203">
        <f>SUM(C220:C227)</f>
        <v>65</v>
      </c>
      <c r="D228" s="203">
        <f>SUM(D220:D227)</f>
        <v>0</v>
      </c>
      <c r="E228" s="203">
        <f>SUM(E220:E227)</f>
        <v>60</v>
      </c>
      <c r="F228" s="203">
        <f>SUM(F220:F227)</f>
        <v>40</v>
      </c>
      <c r="G228" s="203">
        <f>SUM(G220:G227)</f>
        <v>27</v>
      </c>
    </row>
    <row r="229" spans="1:7" ht="15.75">
      <c r="A229" s="202"/>
      <c r="B229" s="202"/>
      <c r="C229" s="442">
        <f>SUM(C228:F228)</f>
        <v>165</v>
      </c>
      <c r="D229" s="442"/>
      <c r="E229" s="442"/>
      <c r="F229" s="442"/>
      <c r="G229" s="11"/>
    </row>
    <row r="230" spans="1:2" ht="12.75">
      <c r="A230" s="255"/>
      <c r="B230" s="255"/>
    </row>
    <row r="231" spans="1:2" ht="12.75">
      <c r="A231" s="255"/>
      <c r="B231" s="255"/>
    </row>
    <row r="232" spans="1:2" ht="12.75">
      <c r="A232" s="255"/>
      <c r="B232" s="255"/>
    </row>
    <row r="233" spans="1:2" ht="12.75">
      <c r="A233" s="255"/>
      <c r="B233" s="255"/>
    </row>
    <row r="234" spans="1:2" ht="12.75">
      <c r="A234" s="255"/>
      <c r="B234" s="255"/>
    </row>
    <row r="235" spans="1:2" ht="12.75">
      <c r="A235" s="255"/>
      <c r="B235" s="255"/>
    </row>
    <row r="236" spans="1:2" ht="12.75">
      <c r="A236" s="255"/>
      <c r="B236" s="255"/>
    </row>
    <row r="237" spans="1:2" ht="12.75">
      <c r="A237" s="255"/>
      <c r="B237" s="255"/>
    </row>
    <row r="238" spans="1:2" ht="12.75">
      <c r="A238" s="255"/>
      <c r="B238" s="255"/>
    </row>
    <row r="239" spans="1:2" ht="12.75">
      <c r="A239" s="255"/>
      <c r="B239" s="255"/>
    </row>
    <row r="240" spans="1:2" ht="12.75">
      <c r="A240" s="255"/>
      <c r="B240" s="255"/>
    </row>
    <row r="241" spans="1:2" ht="12.75">
      <c r="A241" s="255"/>
      <c r="B241" s="255"/>
    </row>
    <row r="242" spans="1:2" ht="12.75">
      <c r="A242" s="255"/>
      <c r="B242" s="255"/>
    </row>
    <row r="243" spans="1:2" ht="12.75">
      <c r="A243" s="255"/>
      <c r="B243" s="255"/>
    </row>
    <row r="244" spans="1:2" ht="12.75">
      <c r="A244" s="255"/>
      <c r="B244" s="255"/>
    </row>
    <row r="245" spans="1:2" ht="12.75">
      <c r="A245" s="255"/>
      <c r="B245" s="255"/>
    </row>
    <row r="246" spans="1:2" ht="12.75">
      <c r="A246" s="255"/>
      <c r="B246" s="255"/>
    </row>
    <row r="247" spans="1:2" ht="12.75">
      <c r="A247" s="255"/>
      <c r="B247" s="255"/>
    </row>
    <row r="248" spans="1:2" ht="12.75">
      <c r="A248" s="255"/>
      <c r="B248" s="255"/>
    </row>
    <row r="249" spans="1:2" ht="12.75">
      <c r="A249" s="255"/>
      <c r="B249" s="255"/>
    </row>
    <row r="250" spans="1:2" ht="12.75">
      <c r="A250" s="255"/>
      <c r="B250" s="255"/>
    </row>
    <row r="251" spans="1:2" ht="12.75">
      <c r="A251" s="255"/>
      <c r="B251" s="255"/>
    </row>
    <row r="252" spans="1:2" ht="12.75">
      <c r="A252" s="255"/>
      <c r="B252" s="255"/>
    </row>
    <row r="253" spans="1:2" ht="12.75">
      <c r="A253" s="255"/>
      <c r="B253" s="255"/>
    </row>
    <row r="254" spans="1:2" ht="12.75">
      <c r="A254" s="255"/>
      <c r="B254" s="255"/>
    </row>
    <row r="255" spans="1:2" ht="12.75">
      <c r="A255" s="255"/>
      <c r="B255" s="255"/>
    </row>
    <row r="256" spans="1:2" ht="12.75">
      <c r="A256" s="255"/>
      <c r="B256" s="255"/>
    </row>
    <row r="257" spans="1:2" ht="12.75">
      <c r="A257" s="255"/>
      <c r="B257" s="255"/>
    </row>
    <row r="258" spans="1:2" ht="12.75">
      <c r="A258" s="255"/>
      <c r="B258" s="255"/>
    </row>
    <row r="259" spans="1:2" ht="12.75">
      <c r="A259" s="255"/>
      <c r="B259" s="255"/>
    </row>
    <row r="260" spans="1:2" ht="12.75">
      <c r="A260" s="255"/>
      <c r="B260" s="255"/>
    </row>
    <row r="261" spans="1:2" ht="12.75">
      <c r="A261" s="255"/>
      <c r="B261" s="255"/>
    </row>
    <row r="262" spans="1:2" ht="12.75">
      <c r="A262" s="255"/>
      <c r="B262" s="255"/>
    </row>
    <row r="263" spans="1:2" ht="12.75">
      <c r="A263" s="255"/>
      <c r="B263" s="255"/>
    </row>
    <row r="264" spans="1:2" ht="12.75">
      <c r="A264" s="255"/>
      <c r="B264" s="255"/>
    </row>
    <row r="265" spans="1:2" ht="12.75">
      <c r="A265" s="255"/>
      <c r="B265" s="255"/>
    </row>
    <row r="266" spans="1:2" ht="12.75">
      <c r="A266" s="255"/>
      <c r="B266" s="255"/>
    </row>
    <row r="267" spans="1:2" ht="12.75">
      <c r="A267" s="255"/>
      <c r="B267" s="255"/>
    </row>
    <row r="268" spans="1:2" ht="12.75">
      <c r="A268" s="255"/>
      <c r="B268" s="255"/>
    </row>
    <row r="269" spans="1:2" ht="12.75">
      <c r="A269" s="255"/>
      <c r="B269" s="255"/>
    </row>
    <row r="270" spans="1:2" ht="12.75">
      <c r="A270" s="255"/>
      <c r="B270" s="255"/>
    </row>
    <row r="271" spans="1:2" ht="12.75">
      <c r="A271" s="255"/>
      <c r="B271" s="255"/>
    </row>
    <row r="272" spans="1:2" ht="12.75">
      <c r="A272" s="255"/>
      <c r="B272" s="255"/>
    </row>
    <row r="273" spans="1:2" ht="12.75">
      <c r="A273" s="255"/>
      <c r="B273" s="255"/>
    </row>
    <row r="274" spans="1:2" ht="12.75">
      <c r="A274" s="255"/>
      <c r="B274" s="255"/>
    </row>
    <row r="275" spans="1:2" ht="12.75">
      <c r="A275" s="255"/>
      <c r="B275" s="255"/>
    </row>
    <row r="276" spans="1:2" ht="12.75">
      <c r="A276" s="255"/>
      <c r="B276" s="255"/>
    </row>
    <row r="277" spans="1:2" ht="12.75">
      <c r="A277" s="255"/>
      <c r="B277" s="255"/>
    </row>
    <row r="278" spans="1:2" ht="12.75">
      <c r="A278" s="255"/>
      <c r="B278" s="255"/>
    </row>
    <row r="279" spans="1:2" ht="12.75">
      <c r="A279" s="255"/>
      <c r="B279" s="255"/>
    </row>
    <row r="280" spans="1:2" ht="12.75">
      <c r="A280" s="255"/>
      <c r="B280" s="255"/>
    </row>
    <row r="281" spans="1:2" ht="12.75">
      <c r="A281" s="255"/>
      <c r="B281" s="255"/>
    </row>
    <row r="282" spans="1:2" ht="12.75">
      <c r="A282" s="255"/>
      <c r="B282" s="255"/>
    </row>
    <row r="283" spans="1:2" ht="12.75">
      <c r="A283" s="255"/>
      <c r="B283" s="255"/>
    </row>
    <row r="284" spans="1:2" ht="12.75">
      <c r="A284" s="255"/>
      <c r="B284" s="255"/>
    </row>
    <row r="285" spans="1:2" ht="12.75">
      <c r="A285" s="255"/>
      <c r="B285" s="255"/>
    </row>
    <row r="286" spans="1:2" ht="12.75">
      <c r="A286" s="255"/>
      <c r="B286" s="255"/>
    </row>
    <row r="287" spans="1:2" ht="12.75">
      <c r="A287" s="255"/>
      <c r="B287" s="255"/>
    </row>
    <row r="288" spans="1:2" ht="12.75">
      <c r="A288" s="255"/>
      <c r="B288" s="255"/>
    </row>
    <row r="289" spans="1:2" ht="12.75">
      <c r="A289" s="255"/>
      <c r="B289" s="255"/>
    </row>
    <row r="290" spans="1:2" ht="12.75">
      <c r="A290" s="255"/>
      <c r="B290" s="255"/>
    </row>
    <row r="291" spans="1:2" ht="12.75">
      <c r="A291" s="255"/>
      <c r="B291" s="255"/>
    </row>
    <row r="292" spans="1:2" ht="12.75">
      <c r="A292" s="255"/>
      <c r="B292" s="255"/>
    </row>
    <row r="293" spans="1:2" ht="12.75">
      <c r="A293" s="255"/>
      <c r="B293" s="255"/>
    </row>
    <row r="294" spans="1:2" ht="12.75">
      <c r="A294" s="255"/>
      <c r="B294" s="255"/>
    </row>
    <row r="295" spans="1:2" ht="12.75">
      <c r="A295" s="255"/>
      <c r="B295" s="255"/>
    </row>
    <row r="296" spans="1:2" ht="12.75">
      <c r="A296" s="255"/>
      <c r="B296" s="255"/>
    </row>
    <row r="297" spans="1:2" ht="12.75">
      <c r="A297" s="255"/>
      <c r="B297" s="255"/>
    </row>
    <row r="298" spans="1:2" ht="12.75">
      <c r="A298" s="255"/>
      <c r="B298" s="255"/>
    </row>
    <row r="299" spans="1:2" ht="12.75">
      <c r="A299" s="255"/>
      <c r="B299" s="255"/>
    </row>
    <row r="300" spans="1:2" ht="12.75">
      <c r="A300" s="255"/>
      <c r="B300" s="255"/>
    </row>
    <row r="301" spans="1:2" ht="12.75">
      <c r="A301" s="255"/>
      <c r="B301" s="255"/>
    </row>
    <row r="302" spans="1:2" ht="12.75">
      <c r="A302" s="255"/>
      <c r="B302" s="255"/>
    </row>
    <row r="303" spans="1:2" ht="12.75">
      <c r="A303" s="255"/>
      <c r="B303" s="255"/>
    </row>
    <row r="304" spans="1:2" ht="12.75">
      <c r="A304" s="255"/>
      <c r="B304" s="255"/>
    </row>
    <row r="305" spans="1:2" ht="12.75">
      <c r="A305" s="255"/>
      <c r="B305" s="255"/>
    </row>
    <row r="306" spans="1:2" ht="12.75">
      <c r="A306" s="255"/>
      <c r="B306" s="255"/>
    </row>
    <row r="307" spans="1:2" ht="12.75">
      <c r="A307" s="255"/>
      <c r="B307" s="255"/>
    </row>
    <row r="308" spans="1:2" ht="12.75">
      <c r="A308" s="255"/>
      <c r="B308" s="255"/>
    </row>
    <row r="309" spans="1:2" ht="12.75">
      <c r="A309" s="255"/>
      <c r="B309" s="255"/>
    </row>
    <row r="310" spans="1:2" ht="12.75">
      <c r="A310" s="255"/>
      <c r="B310" s="255"/>
    </row>
    <row r="311" spans="1:2" ht="12.75">
      <c r="A311" s="255"/>
      <c r="B311" s="255"/>
    </row>
    <row r="312" spans="1:2" ht="12.75">
      <c r="A312" s="255"/>
      <c r="B312" s="255"/>
    </row>
    <row r="313" spans="1:2" ht="12.75">
      <c r="A313" s="255"/>
      <c r="B313" s="255"/>
    </row>
    <row r="314" spans="1:2" ht="12.75">
      <c r="A314" s="255"/>
      <c r="B314" s="255"/>
    </row>
    <row r="315" spans="1:2" ht="12.75">
      <c r="A315" s="255"/>
      <c r="B315" s="255"/>
    </row>
    <row r="316" spans="1:2" ht="12.75">
      <c r="A316" s="255"/>
      <c r="B316" s="255"/>
    </row>
    <row r="317" spans="1:2" ht="12.75">
      <c r="A317" s="255"/>
      <c r="B317" s="255"/>
    </row>
    <row r="318" spans="1:2" ht="12.75">
      <c r="A318" s="255"/>
      <c r="B318" s="255"/>
    </row>
    <row r="319" spans="1:2" ht="12.75">
      <c r="A319" s="255"/>
      <c r="B319" s="255"/>
    </row>
    <row r="320" spans="1:2" ht="12.75">
      <c r="A320" s="255"/>
      <c r="B320" s="255"/>
    </row>
    <row r="321" spans="1:2" ht="12.75">
      <c r="A321" s="255"/>
      <c r="B321" s="255"/>
    </row>
    <row r="322" spans="1:2" ht="12.75">
      <c r="A322" s="255"/>
      <c r="B322" s="255"/>
    </row>
    <row r="323" spans="1:2" ht="12.75">
      <c r="A323" s="255"/>
      <c r="B323" s="255"/>
    </row>
    <row r="324" spans="1:2" ht="12.75">
      <c r="A324" s="255"/>
      <c r="B324" s="255"/>
    </row>
    <row r="325" spans="1:2" ht="12.75">
      <c r="A325" s="255"/>
      <c r="B325" s="255"/>
    </row>
    <row r="326" spans="1:2" ht="12.75">
      <c r="A326" s="255"/>
      <c r="B326" s="255"/>
    </row>
    <row r="327" spans="1:2" ht="12.75">
      <c r="A327" s="255"/>
      <c r="B327" s="255"/>
    </row>
    <row r="328" spans="1:2" ht="12.75">
      <c r="A328" s="255"/>
      <c r="B328" s="255"/>
    </row>
    <row r="329" spans="1:2" ht="12.75">
      <c r="A329" s="255"/>
      <c r="B329" s="255"/>
    </row>
    <row r="330" spans="1:2" ht="12.75">
      <c r="A330" s="255"/>
      <c r="B330" s="255"/>
    </row>
    <row r="331" spans="1:2" ht="12.75">
      <c r="A331" s="255"/>
      <c r="B331" s="255"/>
    </row>
  </sheetData>
  <sheetProtection/>
  <mergeCells count="19">
    <mergeCell ref="C192:F192"/>
    <mergeCell ref="C97:F97"/>
    <mergeCell ref="C111:F111"/>
    <mergeCell ref="C21:F21"/>
    <mergeCell ref="C29:F29"/>
    <mergeCell ref="C40:F40"/>
    <mergeCell ref="C54:F54"/>
    <mergeCell ref="C167:F167"/>
    <mergeCell ref="C181:F181"/>
    <mergeCell ref="C229:F229"/>
    <mergeCell ref="C6:G6"/>
    <mergeCell ref="C4:G4"/>
    <mergeCell ref="C204:F204"/>
    <mergeCell ref="C218:F218"/>
    <mergeCell ref="C67:F67"/>
    <mergeCell ref="C125:F125"/>
    <mergeCell ref="C141:F141"/>
    <mergeCell ref="C155:F155"/>
    <mergeCell ref="C81:F81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70" r:id="rId4"/>
  <rowBreaks count="4" manualBreakCount="4">
    <brk id="40" max="6" man="1"/>
    <brk id="111" max="6" man="1"/>
    <brk id="155" max="6" man="1"/>
    <brk id="192" max="6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ATR - Bydgoszcz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F.</dc:creator>
  <cp:keywords/>
  <dc:description/>
  <cp:lastModifiedBy>AGapińska</cp:lastModifiedBy>
  <cp:lastPrinted>2013-08-23T09:29:17Z</cp:lastPrinted>
  <dcterms:created xsi:type="dcterms:W3CDTF">2005-11-04T08:43:51Z</dcterms:created>
  <dcterms:modified xsi:type="dcterms:W3CDTF">2014-04-14T12:39:22Z</dcterms:modified>
  <cp:category/>
  <cp:version/>
  <cp:contentType/>
  <cp:contentStatus/>
</cp:coreProperties>
</file>