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2120" windowHeight="8955" activeTab="0"/>
  </bookViews>
  <sheets>
    <sheet name="studia II stopnia 1-6 sp." sheetId="1" r:id="rId1"/>
    <sheet name="ECTS sem" sheetId="2" r:id="rId2"/>
  </sheets>
  <definedNames>
    <definedName name="_xlnm.Print_Area" localSheetId="1">'ECTS sem'!$A$1:$G$122</definedName>
    <definedName name="_xlnm.Print_Area" localSheetId="0">'studia II stopnia 1-6 sp.'!$A$1:$AA$445</definedName>
  </definedNames>
  <calcPr fullCalcOnLoad="1"/>
</workbook>
</file>

<file path=xl/comments1.xml><?xml version="1.0" encoding="utf-8"?>
<comments xmlns="http://schemas.openxmlformats.org/spreadsheetml/2006/main">
  <authors>
    <author>darek</author>
  </authors>
  <commentList>
    <comment ref="L64" authorId="0">
      <text>
        <r>
          <rPr>
            <sz val="10"/>
            <rFont val="Tahoma"/>
            <family val="2"/>
          </rPr>
          <t>2</t>
        </r>
      </text>
    </comment>
    <comment ref="M64" authorId="0">
      <text>
        <r>
          <rPr>
            <sz val="10"/>
            <rFont val="Tahoma"/>
            <family val="2"/>
          </rPr>
          <t>2</t>
        </r>
      </text>
    </comment>
    <comment ref="P64" authorId="0">
      <text>
        <r>
          <rPr>
            <sz val="10"/>
            <rFont val="Tahoma"/>
            <family val="2"/>
          </rPr>
          <t>4</t>
        </r>
      </text>
    </comment>
    <comment ref="Q64" authorId="0">
      <text>
        <r>
          <rPr>
            <sz val="10"/>
            <rFont val="Tahoma"/>
            <family val="2"/>
          </rPr>
          <t xml:space="preserve"> 1</t>
        </r>
      </text>
    </comment>
    <comment ref="L65" authorId="0">
      <text>
        <r>
          <rPr>
            <sz val="10"/>
            <rFont val="Tahoma"/>
            <family val="2"/>
          </rPr>
          <t xml:space="preserve"> 1</t>
        </r>
      </text>
    </comment>
    <comment ref="L66" authorId="0">
      <text>
        <r>
          <rPr>
            <sz val="10"/>
            <rFont val="Tahoma"/>
            <family val="2"/>
          </rPr>
          <t xml:space="preserve"> 1</t>
        </r>
      </text>
    </comment>
    <comment ref="M66" authorId="0">
      <text>
        <r>
          <rPr>
            <sz val="10"/>
            <rFont val="Tahoma"/>
            <family val="2"/>
          </rPr>
          <t xml:space="preserve"> 1</t>
        </r>
      </text>
    </comment>
    <comment ref="L67" authorId="0">
      <text>
        <r>
          <rPr>
            <sz val="10"/>
            <rFont val="Tahoma"/>
            <family val="2"/>
          </rPr>
          <t xml:space="preserve"> 1</t>
        </r>
      </text>
    </comment>
    <comment ref="O67" authorId="0">
      <text>
        <r>
          <rPr>
            <sz val="10"/>
            <rFont val="Tahoma"/>
            <family val="2"/>
          </rPr>
          <t xml:space="preserve"> 1</t>
        </r>
      </text>
    </comment>
    <comment ref="P68" authorId="0">
      <text>
        <r>
          <rPr>
            <sz val="10"/>
            <rFont val="Tahoma"/>
            <family val="2"/>
          </rPr>
          <t xml:space="preserve"> 2</t>
        </r>
      </text>
    </comment>
    <comment ref="L114" authorId="0">
      <text>
        <r>
          <rPr>
            <sz val="10"/>
            <rFont val="Tahoma"/>
            <family val="2"/>
          </rPr>
          <t>4</t>
        </r>
      </text>
    </comment>
    <comment ref="M114" authorId="0">
      <text>
        <r>
          <rPr>
            <sz val="10"/>
            <rFont val="Tahoma"/>
            <family val="2"/>
          </rPr>
          <t>2</t>
        </r>
      </text>
    </comment>
    <comment ref="O114" authorId="0">
      <text>
        <r>
          <rPr>
            <sz val="10"/>
            <rFont val="Tahoma"/>
            <family val="2"/>
          </rPr>
          <t xml:space="preserve"> 2</t>
        </r>
      </text>
    </comment>
    <comment ref="N115" authorId="0">
      <text>
        <r>
          <rPr>
            <sz val="10"/>
            <rFont val="Tahoma"/>
            <family val="2"/>
          </rPr>
          <t xml:space="preserve"> 2</t>
        </r>
      </text>
    </comment>
    <comment ref="P116" authorId="0">
      <text>
        <r>
          <rPr>
            <sz val="10"/>
            <rFont val="Tahoma"/>
            <family val="2"/>
          </rPr>
          <t>4</t>
        </r>
      </text>
    </comment>
    <comment ref="R116" authorId="0">
      <text>
        <r>
          <rPr>
            <sz val="10"/>
            <rFont val="Tahoma"/>
            <family val="2"/>
          </rPr>
          <t xml:space="preserve"> 1</t>
        </r>
      </text>
    </comment>
    <comment ref="S116" authorId="0">
      <text>
        <r>
          <rPr>
            <sz val="10"/>
            <rFont val="Tahoma"/>
            <family val="2"/>
          </rPr>
          <t xml:space="preserve"> 1</t>
        </r>
      </text>
    </comment>
    <comment ref="P117" authorId="0">
      <text>
        <r>
          <rPr>
            <sz val="10"/>
            <rFont val="Tahoma"/>
            <family val="2"/>
          </rPr>
          <t>2</t>
        </r>
      </text>
    </comment>
    <comment ref="R117" authorId="0">
      <text>
        <r>
          <rPr>
            <sz val="10"/>
            <rFont val="Tahoma"/>
            <family val="2"/>
          </rPr>
          <t xml:space="preserve"> 1</t>
        </r>
      </text>
    </comment>
    <comment ref="P118" authorId="0">
      <text>
        <r>
          <rPr>
            <sz val="10"/>
            <rFont val="Tahoma"/>
            <family val="2"/>
          </rPr>
          <t>2</t>
        </r>
      </text>
    </comment>
    <comment ref="R118" authorId="0">
      <text>
        <r>
          <rPr>
            <sz val="10"/>
            <rFont val="Tahoma"/>
            <family val="2"/>
          </rPr>
          <t xml:space="preserve"> 1</t>
        </r>
      </text>
    </comment>
    <comment ref="P119" authorId="0">
      <text>
        <r>
          <rPr>
            <sz val="10"/>
            <rFont val="Tahoma"/>
            <family val="2"/>
          </rPr>
          <t>2</t>
        </r>
      </text>
    </comment>
    <comment ref="R119" authorId="0">
      <text>
        <r>
          <rPr>
            <sz val="10"/>
            <rFont val="Tahoma"/>
            <family val="2"/>
          </rPr>
          <t xml:space="preserve"> 1</t>
        </r>
      </text>
    </comment>
    <comment ref="P120" authorId="0">
      <text>
        <r>
          <rPr>
            <sz val="10"/>
            <rFont val="Tahoma"/>
            <family val="2"/>
          </rPr>
          <t xml:space="preserve"> 1</t>
        </r>
      </text>
    </comment>
    <comment ref="R121" authorId="0">
      <text>
        <r>
          <rPr>
            <sz val="10"/>
            <rFont val="Tahoma"/>
            <family val="2"/>
          </rPr>
          <t xml:space="preserve"> 1</t>
        </r>
      </text>
    </comment>
    <comment ref="P122" authorId="0">
      <text>
        <r>
          <rPr>
            <sz val="10"/>
            <rFont val="Tahoma"/>
            <family val="2"/>
          </rPr>
          <t>2</t>
        </r>
      </text>
    </comment>
    <comment ref="R122" authorId="0">
      <text>
        <r>
          <rPr>
            <sz val="10"/>
            <rFont val="Tahoma"/>
            <family val="2"/>
          </rPr>
          <t xml:space="preserve"> 1</t>
        </r>
      </text>
    </comment>
    <comment ref="P123" authorId="0">
      <text>
        <r>
          <rPr>
            <sz val="10"/>
            <rFont val="Tahoma"/>
            <family val="2"/>
          </rPr>
          <t xml:space="preserve"> 1</t>
        </r>
      </text>
    </comment>
    <comment ref="Q123" authorId="0">
      <text>
        <r>
          <rPr>
            <sz val="10"/>
            <rFont val="Tahoma"/>
            <family val="2"/>
          </rPr>
          <t xml:space="preserve"> 1</t>
        </r>
      </text>
    </comment>
    <comment ref="L124" authorId="0">
      <text>
        <r>
          <rPr>
            <sz val="10"/>
            <rFont val="Tahoma"/>
            <family val="2"/>
          </rPr>
          <t>3</t>
        </r>
      </text>
    </comment>
    <comment ref="N124" authorId="0">
      <text>
        <r>
          <rPr>
            <sz val="10"/>
            <rFont val="Tahoma"/>
            <family val="2"/>
          </rPr>
          <t xml:space="preserve"> 2</t>
        </r>
      </text>
    </comment>
    <comment ref="L125" authorId="0">
      <text>
        <r>
          <rPr>
            <sz val="10"/>
            <rFont val="Tahoma"/>
            <family val="2"/>
          </rPr>
          <t>4</t>
        </r>
      </text>
    </comment>
    <comment ref="N125" authorId="0">
      <text>
        <r>
          <rPr>
            <sz val="10"/>
            <rFont val="Tahoma"/>
            <family val="2"/>
          </rPr>
          <t>2</t>
        </r>
      </text>
    </comment>
    <comment ref="S125" authorId="0">
      <text>
        <r>
          <rPr>
            <sz val="10"/>
            <rFont val="Tahoma"/>
            <family val="2"/>
          </rPr>
          <t xml:space="preserve"> 1</t>
        </r>
      </text>
    </comment>
    <comment ref="T166" authorId="0">
      <text>
        <r>
          <rPr>
            <sz val="10"/>
            <rFont val="Tahoma"/>
            <family val="2"/>
          </rPr>
          <t>2</t>
        </r>
      </text>
    </comment>
    <comment ref="V166" authorId="0">
      <text>
        <r>
          <rPr>
            <sz val="10"/>
            <rFont val="Tahoma"/>
            <family val="2"/>
          </rPr>
          <t xml:space="preserve"> 1</t>
        </r>
      </text>
    </comment>
    <comment ref="T167" authorId="0">
      <text>
        <r>
          <rPr>
            <sz val="10"/>
            <rFont val="Tahoma"/>
            <family val="2"/>
          </rPr>
          <t xml:space="preserve"> 1</t>
        </r>
      </text>
    </comment>
    <comment ref="V167" authorId="0">
      <text>
        <r>
          <rPr>
            <sz val="10"/>
            <rFont val="Tahoma"/>
            <family val="2"/>
          </rPr>
          <t xml:space="preserve"> 1</t>
        </r>
      </text>
    </comment>
    <comment ref="T168" authorId="0">
      <text>
        <r>
          <rPr>
            <sz val="10"/>
            <rFont val="Tahoma"/>
            <family val="2"/>
          </rPr>
          <t>4</t>
        </r>
      </text>
    </comment>
    <comment ref="V168" authorId="0">
      <text>
        <r>
          <rPr>
            <sz val="10"/>
            <rFont val="Tahoma"/>
            <family val="2"/>
          </rPr>
          <t xml:space="preserve"> 1</t>
        </r>
      </text>
    </comment>
    <comment ref="T169" authorId="0">
      <text>
        <r>
          <rPr>
            <sz val="10"/>
            <rFont val="Tahoma"/>
            <family val="2"/>
          </rPr>
          <t xml:space="preserve"> 1</t>
        </r>
      </text>
    </comment>
    <comment ref="T170" authorId="0">
      <text>
        <r>
          <rPr>
            <sz val="10"/>
            <rFont val="Tahoma"/>
            <family val="2"/>
          </rPr>
          <t>5</t>
        </r>
      </text>
    </comment>
    <comment ref="V170" authorId="0">
      <text>
        <r>
          <rPr>
            <sz val="10"/>
            <rFont val="Tahoma"/>
            <family val="2"/>
          </rPr>
          <t xml:space="preserve"> 1</t>
        </r>
      </text>
    </comment>
    <comment ref="T171" authorId="0">
      <text>
        <r>
          <rPr>
            <sz val="10"/>
            <rFont val="Tahoma"/>
            <family val="2"/>
          </rPr>
          <t xml:space="preserve"> 1</t>
        </r>
      </text>
    </comment>
    <comment ref="V171" authorId="0">
      <text>
        <r>
          <rPr>
            <sz val="10"/>
            <rFont val="Tahoma"/>
            <family val="2"/>
          </rPr>
          <t xml:space="preserve"> 1</t>
        </r>
      </text>
    </comment>
    <comment ref="W171" authorId="0">
      <text>
        <r>
          <rPr>
            <sz val="10"/>
            <rFont val="Tahoma"/>
            <family val="2"/>
          </rPr>
          <t xml:space="preserve"> 1</t>
        </r>
      </text>
    </comment>
    <comment ref="T172" authorId="0">
      <text>
        <r>
          <rPr>
            <sz val="10"/>
            <rFont val="Tahoma"/>
            <family val="2"/>
          </rPr>
          <t>2</t>
        </r>
      </text>
    </comment>
    <comment ref="V172" authorId="0">
      <text>
        <r>
          <rPr>
            <sz val="10"/>
            <rFont val="Tahoma"/>
            <family val="2"/>
          </rPr>
          <t xml:space="preserve"> 1</t>
        </r>
      </text>
    </comment>
    <comment ref="T173" authorId="0">
      <text>
        <r>
          <rPr>
            <sz val="10"/>
            <rFont val="Tahoma"/>
            <family val="2"/>
          </rPr>
          <t xml:space="preserve"> 1</t>
        </r>
      </text>
    </comment>
    <comment ref="V173" authorId="0">
      <text>
        <r>
          <rPr>
            <sz val="10"/>
            <rFont val="Tahoma"/>
            <family val="2"/>
          </rPr>
          <t xml:space="preserve"> 1</t>
        </r>
      </text>
    </comment>
    <comment ref="W174" authorId="0">
      <text>
        <r>
          <rPr>
            <sz val="10"/>
            <rFont val="Tahoma"/>
            <family val="2"/>
          </rPr>
          <t xml:space="preserve"> 2</t>
        </r>
      </text>
    </comment>
    <comment ref="W175" authorId="0">
      <text>
        <r>
          <rPr>
            <sz val="10"/>
            <rFont val="Tahoma"/>
            <family val="2"/>
          </rPr>
          <t>3</t>
        </r>
      </text>
    </comment>
    <comment ref="T216" authorId="0">
      <text>
        <r>
          <rPr>
            <sz val="10"/>
            <rFont val="Tahoma"/>
            <family val="2"/>
          </rPr>
          <t>5</t>
        </r>
      </text>
    </comment>
    <comment ref="V217" authorId="0">
      <text>
        <r>
          <rPr>
            <sz val="10"/>
            <rFont val="Tahoma"/>
            <family val="2"/>
          </rPr>
          <t xml:space="preserve"> 2</t>
        </r>
      </text>
    </comment>
    <comment ref="T218" authorId="0">
      <text>
        <r>
          <rPr>
            <sz val="10"/>
            <rFont val="Tahoma"/>
            <family val="2"/>
          </rPr>
          <t>2</t>
        </r>
      </text>
    </comment>
    <comment ref="U218" authorId="0">
      <text>
        <r>
          <rPr>
            <sz val="10"/>
            <rFont val="Tahoma"/>
            <family val="2"/>
          </rPr>
          <t xml:space="preserve"> 1</t>
        </r>
      </text>
    </comment>
    <comment ref="W218" authorId="0">
      <text>
        <r>
          <rPr>
            <sz val="10"/>
            <rFont val="Tahoma"/>
            <family val="2"/>
          </rPr>
          <t xml:space="preserve"> 1</t>
        </r>
      </text>
    </comment>
    <comment ref="T219" authorId="0">
      <text>
        <r>
          <rPr>
            <sz val="10"/>
            <rFont val="Tahoma"/>
            <family val="2"/>
          </rPr>
          <t xml:space="preserve"> 1</t>
        </r>
      </text>
    </comment>
    <comment ref="W219" authorId="0">
      <text>
        <r>
          <rPr>
            <sz val="10"/>
            <rFont val="Tahoma"/>
            <family val="2"/>
          </rPr>
          <t xml:space="preserve"> 1</t>
        </r>
      </text>
    </comment>
    <comment ref="T220" authorId="0">
      <text>
        <r>
          <rPr>
            <sz val="10"/>
            <rFont val="Tahoma"/>
            <family val="2"/>
          </rPr>
          <t>5</t>
        </r>
      </text>
    </comment>
    <comment ref="W220" authorId="0">
      <text>
        <r>
          <rPr>
            <sz val="10"/>
            <rFont val="Tahoma"/>
            <family val="2"/>
          </rPr>
          <t xml:space="preserve"> 2</t>
        </r>
      </text>
    </comment>
    <comment ref="T221" authorId="0">
      <text>
        <r>
          <rPr>
            <sz val="10"/>
            <rFont val="Tahoma"/>
            <family val="2"/>
          </rPr>
          <t>3</t>
        </r>
      </text>
    </comment>
    <comment ref="W221" authorId="0">
      <text>
        <r>
          <rPr>
            <sz val="10"/>
            <rFont val="Tahoma"/>
            <family val="2"/>
          </rPr>
          <t xml:space="preserve"> 1</t>
        </r>
      </text>
    </comment>
    <comment ref="T222" authorId="0">
      <text>
        <r>
          <rPr>
            <sz val="10"/>
            <rFont val="Tahoma"/>
            <family val="2"/>
          </rPr>
          <t xml:space="preserve"> 1</t>
        </r>
      </text>
    </comment>
    <comment ref="V222" authorId="0">
      <text>
        <r>
          <rPr>
            <sz val="10"/>
            <rFont val="Tahoma"/>
            <family val="2"/>
          </rPr>
          <t xml:space="preserve"> 2</t>
        </r>
      </text>
    </comment>
    <comment ref="W223" authorId="0">
      <text>
        <r>
          <rPr>
            <sz val="10"/>
            <rFont val="Tahoma"/>
            <family val="2"/>
          </rPr>
          <t>3</t>
        </r>
      </text>
    </comment>
    <comment ref="T264" authorId="0">
      <text>
        <r>
          <rPr>
            <sz val="10"/>
            <rFont val="Tahoma"/>
            <family val="2"/>
          </rPr>
          <t>2</t>
        </r>
      </text>
    </comment>
    <comment ref="V264" authorId="0">
      <text>
        <r>
          <rPr>
            <sz val="10"/>
            <rFont val="Tahoma"/>
            <family val="2"/>
          </rPr>
          <t xml:space="preserve"> 1</t>
        </r>
      </text>
    </comment>
    <comment ref="T265" authorId="0">
      <text>
        <r>
          <rPr>
            <sz val="10"/>
            <rFont val="Tahoma"/>
            <family val="2"/>
          </rPr>
          <t xml:space="preserve"> 1</t>
        </r>
      </text>
    </comment>
    <comment ref="V265" authorId="0">
      <text>
        <r>
          <rPr>
            <sz val="10"/>
            <rFont val="Tahoma"/>
            <family val="2"/>
          </rPr>
          <t xml:space="preserve"> 1</t>
        </r>
      </text>
    </comment>
    <comment ref="W265" authorId="0">
      <text>
        <r>
          <rPr>
            <sz val="10"/>
            <rFont val="Tahoma"/>
            <family val="2"/>
          </rPr>
          <t xml:space="preserve"> 1</t>
        </r>
      </text>
    </comment>
    <comment ref="T266" authorId="0">
      <text>
        <r>
          <rPr>
            <sz val="10"/>
            <rFont val="Tahoma"/>
            <family val="2"/>
          </rPr>
          <t>5</t>
        </r>
      </text>
    </comment>
    <comment ref="V266" authorId="0">
      <text>
        <r>
          <rPr>
            <sz val="10"/>
            <rFont val="Tahoma"/>
            <family val="2"/>
          </rPr>
          <t xml:space="preserve"> 1</t>
        </r>
      </text>
    </comment>
    <comment ref="T267" authorId="0">
      <text>
        <r>
          <rPr>
            <sz val="10"/>
            <rFont val="Tahoma"/>
            <family val="2"/>
          </rPr>
          <t xml:space="preserve"> 1</t>
        </r>
      </text>
    </comment>
    <comment ref="T268" authorId="0">
      <text>
        <r>
          <rPr>
            <sz val="10"/>
            <rFont val="Tahoma"/>
            <family val="2"/>
          </rPr>
          <t xml:space="preserve"> 1</t>
        </r>
      </text>
    </comment>
    <comment ref="V268" authorId="0">
      <text>
        <r>
          <rPr>
            <sz val="10"/>
            <rFont val="Tahoma"/>
            <family val="2"/>
          </rPr>
          <t xml:space="preserve"> 1</t>
        </r>
      </text>
    </comment>
    <comment ref="T269" authorId="0">
      <text>
        <r>
          <rPr>
            <sz val="10"/>
            <rFont val="Tahoma"/>
            <family val="2"/>
          </rPr>
          <t xml:space="preserve"> 1</t>
        </r>
      </text>
    </comment>
    <comment ref="V269" authorId="0">
      <text>
        <r>
          <rPr>
            <sz val="10"/>
            <rFont val="Tahoma"/>
            <family val="2"/>
          </rPr>
          <t xml:space="preserve"> 1</t>
        </r>
      </text>
    </comment>
    <comment ref="T270" authorId="0">
      <text>
        <r>
          <rPr>
            <sz val="10"/>
            <rFont val="Tahoma"/>
            <family val="2"/>
          </rPr>
          <t>5</t>
        </r>
      </text>
    </comment>
    <comment ref="V270" authorId="0">
      <text>
        <r>
          <rPr>
            <sz val="10"/>
            <rFont val="Tahoma"/>
            <family val="2"/>
          </rPr>
          <t xml:space="preserve"> 1</t>
        </r>
      </text>
    </comment>
    <comment ref="T271" authorId="0">
      <text>
        <r>
          <rPr>
            <sz val="10"/>
            <rFont val="Tahoma"/>
            <family val="2"/>
          </rPr>
          <t xml:space="preserve"> 1</t>
        </r>
      </text>
    </comment>
    <comment ref="V271" authorId="0">
      <text>
        <r>
          <rPr>
            <sz val="10"/>
            <rFont val="Tahoma"/>
            <family val="2"/>
          </rPr>
          <t xml:space="preserve"> 1</t>
        </r>
      </text>
    </comment>
    <comment ref="T272" authorId="0">
      <text>
        <r>
          <rPr>
            <sz val="10"/>
            <rFont val="Tahoma"/>
            <family val="2"/>
          </rPr>
          <t>2</t>
        </r>
      </text>
    </comment>
    <comment ref="W273" authorId="0">
      <text>
        <r>
          <rPr>
            <sz val="10"/>
            <rFont val="Tahoma"/>
            <family val="2"/>
          </rPr>
          <t>3</t>
        </r>
      </text>
    </comment>
    <comment ref="T314" authorId="0">
      <text>
        <r>
          <rPr>
            <sz val="10"/>
            <rFont val="Tahoma"/>
            <family val="2"/>
          </rPr>
          <t>2</t>
        </r>
      </text>
    </comment>
    <comment ref="U314" authorId="0">
      <text>
        <r>
          <rPr>
            <sz val="10"/>
            <rFont val="Tahoma"/>
            <family val="2"/>
          </rPr>
          <t xml:space="preserve"> 1</t>
        </r>
      </text>
    </comment>
    <comment ref="V314" authorId="0">
      <text>
        <r>
          <rPr>
            <sz val="10"/>
            <rFont val="Tahoma"/>
            <family val="2"/>
          </rPr>
          <t xml:space="preserve"> 1</t>
        </r>
      </text>
    </comment>
    <comment ref="T315" authorId="0">
      <text>
        <r>
          <rPr>
            <sz val="10"/>
            <rFont val="Tahoma"/>
            <family val="2"/>
          </rPr>
          <t xml:space="preserve"> 1</t>
        </r>
      </text>
    </comment>
    <comment ref="V315" authorId="0">
      <text>
        <r>
          <rPr>
            <sz val="10"/>
            <rFont val="Tahoma"/>
            <family val="2"/>
          </rPr>
          <t xml:space="preserve"> 1</t>
        </r>
      </text>
    </comment>
    <comment ref="W315" authorId="0">
      <text>
        <r>
          <rPr>
            <sz val="10"/>
            <rFont val="Tahoma"/>
            <family val="2"/>
          </rPr>
          <t xml:space="preserve"> 1</t>
        </r>
      </text>
    </comment>
    <comment ref="T316" authorId="0">
      <text>
        <r>
          <rPr>
            <sz val="10"/>
            <rFont val="Tahoma"/>
            <family val="2"/>
          </rPr>
          <t>5</t>
        </r>
      </text>
    </comment>
    <comment ref="V316" authorId="0">
      <text>
        <r>
          <rPr>
            <sz val="10"/>
            <rFont val="Tahoma"/>
            <family val="2"/>
          </rPr>
          <t xml:space="preserve"> 1</t>
        </r>
      </text>
    </comment>
    <comment ref="T317" authorId="0">
      <text>
        <r>
          <rPr>
            <sz val="10"/>
            <rFont val="Tahoma"/>
            <family val="2"/>
          </rPr>
          <t xml:space="preserve"> 1</t>
        </r>
      </text>
    </comment>
    <comment ref="T318" authorId="0">
      <text>
        <r>
          <rPr>
            <sz val="10"/>
            <rFont val="Tahoma"/>
            <family val="2"/>
          </rPr>
          <t xml:space="preserve"> 1</t>
        </r>
      </text>
    </comment>
    <comment ref="V318" authorId="0">
      <text>
        <r>
          <rPr>
            <sz val="10"/>
            <rFont val="Tahoma"/>
            <family val="2"/>
          </rPr>
          <t xml:space="preserve"> 1</t>
        </r>
      </text>
    </comment>
    <comment ref="T319" authorId="0">
      <text>
        <r>
          <rPr>
            <sz val="10"/>
            <rFont val="Tahoma"/>
            <family val="2"/>
          </rPr>
          <t xml:space="preserve"> 1</t>
        </r>
      </text>
    </comment>
    <comment ref="V319" authorId="0">
      <text>
        <r>
          <rPr>
            <sz val="10"/>
            <rFont val="Tahoma"/>
            <family val="2"/>
          </rPr>
          <t xml:space="preserve"> 1</t>
        </r>
      </text>
    </comment>
    <comment ref="T320" authorId="0">
      <text>
        <r>
          <rPr>
            <sz val="10"/>
            <rFont val="Tahoma"/>
            <family val="2"/>
          </rPr>
          <t>5</t>
        </r>
      </text>
    </comment>
    <comment ref="W320" authorId="0">
      <text>
        <r>
          <rPr>
            <sz val="10"/>
            <rFont val="Tahoma"/>
            <family val="2"/>
          </rPr>
          <t xml:space="preserve"> 1</t>
        </r>
      </text>
    </comment>
    <comment ref="V321" authorId="0">
      <text>
        <r>
          <rPr>
            <sz val="10"/>
            <rFont val="Tahoma"/>
            <family val="2"/>
          </rPr>
          <t xml:space="preserve"> 1</t>
        </r>
      </text>
    </comment>
    <comment ref="T322" authorId="0">
      <text>
        <r>
          <rPr>
            <sz val="10"/>
            <rFont val="Tahoma"/>
            <family val="2"/>
          </rPr>
          <t>2</t>
        </r>
      </text>
    </comment>
    <comment ref="W323" authorId="0">
      <text>
        <r>
          <rPr>
            <sz val="10"/>
            <rFont val="Tahoma"/>
            <family val="2"/>
          </rPr>
          <t>3</t>
        </r>
      </text>
    </comment>
    <comment ref="T412" authorId="0">
      <text>
        <r>
          <rPr>
            <sz val="10"/>
            <rFont val="Tahoma"/>
            <family val="2"/>
          </rPr>
          <t>5</t>
        </r>
      </text>
    </comment>
    <comment ref="V412" authorId="0">
      <text>
        <r>
          <rPr>
            <sz val="10"/>
            <rFont val="Tahoma"/>
            <family val="2"/>
          </rPr>
          <t xml:space="preserve"> 1</t>
        </r>
      </text>
    </comment>
    <comment ref="T413" authorId="0">
      <text>
        <r>
          <rPr>
            <sz val="10"/>
            <rFont val="Tahoma"/>
            <family val="2"/>
          </rPr>
          <t xml:space="preserve"> 1</t>
        </r>
      </text>
    </comment>
    <comment ref="V413" authorId="0">
      <text>
        <r>
          <rPr>
            <sz val="10"/>
            <rFont val="Tahoma"/>
            <family val="2"/>
          </rPr>
          <t xml:space="preserve"> 1</t>
        </r>
      </text>
    </comment>
    <comment ref="W413" authorId="0">
      <text>
        <r>
          <rPr>
            <sz val="10"/>
            <rFont val="Tahoma"/>
            <family val="2"/>
          </rPr>
          <t xml:space="preserve"> 1</t>
        </r>
      </text>
    </comment>
    <comment ref="T414" authorId="0">
      <text>
        <r>
          <rPr>
            <sz val="10"/>
            <rFont val="Tahoma"/>
            <family val="2"/>
          </rPr>
          <t>5</t>
        </r>
      </text>
    </comment>
    <comment ref="V414" authorId="0">
      <text>
        <r>
          <rPr>
            <sz val="10"/>
            <rFont val="Tahoma"/>
            <family val="2"/>
          </rPr>
          <t xml:space="preserve"> 1</t>
        </r>
      </text>
    </comment>
    <comment ref="T415" authorId="0">
      <text>
        <r>
          <rPr>
            <sz val="10"/>
            <rFont val="Tahoma"/>
            <family val="2"/>
          </rPr>
          <t xml:space="preserve"> 1</t>
        </r>
      </text>
    </comment>
    <comment ref="T416" authorId="0">
      <text>
        <r>
          <rPr>
            <sz val="10"/>
            <rFont val="Tahoma"/>
            <family val="2"/>
          </rPr>
          <t xml:space="preserve"> 1</t>
        </r>
      </text>
    </comment>
    <comment ref="V416" authorId="0">
      <text>
        <r>
          <rPr>
            <sz val="10"/>
            <rFont val="Tahoma"/>
            <family val="2"/>
          </rPr>
          <t xml:space="preserve"> 1</t>
        </r>
      </text>
    </comment>
    <comment ref="T417" authorId="0">
      <text>
        <r>
          <rPr>
            <sz val="10"/>
            <rFont val="Tahoma"/>
            <family val="2"/>
          </rPr>
          <t xml:space="preserve"> 1</t>
        </r>
      </text>
    </comment>
    <comment ref="V417" authorId="0">
      <text>
        <r>
          <rPr>
            <sz val="10"/>
            <rFont val="Tahoma"/>
            <family val="2"/>
          </rPr>
          <t xml:space="preserve"> 1</t>
        </r>
      </text>
    </comment>
    <comment ref="T418" authorId="0">
      <text>
        <r>
          <rPr>
            <sz val="10"/>
            <rFont val="Tahoma"/>
            <family val="2"/>
          </rPr>
          <t>2</t>
        </r>
      </text>
    </comment>
    <comment ref="V418" authorId="0">
      <text>
        <r>
          <rPr>
            <sz val="10"/>
            <rFont val="Tahoma"/>
            <family val="2"/>
          </rPr>
          <t xml:space="preserve"> 1</t>
        </r>
      </text>
    </comment>
    <comment ref="T419" authorId="0">
      <text>
        <r>
          <rPr>
            <sz val="10"/>
            <rFont val="Tahoma"/>
            <family val="2"/>
          </rPr>
          <t xml:space="preserve"> 1</t>
        </r>
      </text>
    </comment>
    <comment ref="V419" authorId="0">
      <text>
        <r>
          <rPr>
            <sz val="10"/>
            <rFont val="Tahoma"/>
            <family val="2"/>
          </rPr>
          <t xml:space="preserve"> 1</t>
        </r>
      </text>
    </comment>
    <comment ref="T420" authorId="0">
      <text>
        <r>
          <rPr>
            <sz val="10"/>
            <rFont val="Tahoma"/>
            <family val="2"/>
          </rPr>
          <t>2</t>
        </r>
      </text>
    </comment>
    <comment ref="W421" authorId="0">
      <text>
        <r>
          <rPr>
            <sz val="10"/>
            <rFont val="Tahoma"/>
            <family val="2"/>
          </rPr>
          <t>3</t>
        </r>
      </text>
    </comment>
    <comment ref="T363" authorId="0">
      <text>
        <r>
          <rPr>
            <sz val="10"/>
            <rFont val="Tahoma"/>
            <family val="2"/>
          </rPr>
          <t>2</t>
        </r>
      </text>
    </comment>
    <comment ref="U363" authorId="0">
      <text>
        <r>
          <rPr>
            <sz val="10"/>
            <rFont val="Tahoma"/>
            <family val="2"/>
          </rPr>
          <t xml:space="preserve"> 1</t>
        </r>
      </text>
    </comment>
    <comment ref="V363" authorId="0">
      <text>
        <r>
          <rPr>
            <sz val="10"/>
            <rFont val="Tahoma"/>
            <family val="2"/>
          </rPr>
          <t xml:space="preserve"> 1</t>
        </r>
      </text>
    </comment>
    <comment ref="T364" authorId="0">
      <text>
        <r>
          <rPr>
            <sz val="10"/>
            <rFont val="Tahoma"/>
            <family val="2"/>
          </rPr>
          <t xml:space="preserve"> 1</t>
        </r>
      </text>
    </comment>
    <comment ref="V364" authorId="0">
      <text>
        <r>
          <rPr>
            <sz val="10"/>
            <rFont val="Tahoma"/>
            <family val="2"/>
          </rPr>
          <t xml:space="preserve"> 1</t>
        </r>
      </text>
    </comment>
    <comment ref="W364" authorId="0">
      <text>
        <r>
          <rPr>
            <sz val="10"/>
            <rFont val="Tahoma"/>
            <family val="2"/>
          </rPr>
          <t xml:space="preserve"> 1</t>
        </r>
      </text>
    </comment>
    <comment ref="T365" authorId="0">
      <text>
        <r>
          <rPr>
            <sz val="10"/>
            <rFont val="Tahoma"/>
            <family val="2"/>
          </rPr>
          <t>5</t>
        </r>
      </text>
    </comment>
    <comment ref="V365" authorId="0">
      <text>
        <r>
          <rPr>
            <sz val="10"/>
            <rFont val="Tahoma"/>
            <family val="2"/>
          </rPr>
          <t xml:space="preserve"> 1</t>
        </r>
      </text>
    </comment>
    <comment ref="T366" authorId="0">
      <text>
        <r>
          <rPr>
            <sz val="10"/>
            <rFont val="Tahoma"/>
            <family val="2"/>
          </rPr>
          <t xml:space="preserve"> 1</t>
        </r>
      </text>
    </comment>
    <comment ref="T367" authorId="0">
      <text>
        <r>
          <rPr>
            <sz val="10"/>
            <rFont val="Tahoma"/>
            <family val="2"/>
          </rPr>
          <t xml:space="preserve"> 1</t>
        </r>
      </text>
    </comment>
    <comment ref="V367" authorId="0">
      <text>
        <r>
          <rPr>
            <sz val="10"/>
            <rFont val="Tahoma"/>
            <family val="2"/>
          </rPr>
          <t xml:space="preserve"> 1</t>
        </r>
      </text>
    </comment>
    <comment ref="T368" authorId="0">
      <text>
        <r>
          <rPr>
            <sz val="10"/>
            <rFont val="Tahoma"/>
            <family val="2"/>
          </rPr>
          <t xml:space="preserve"> 1</t>
        </r>
      </text>
    </comment>
    <comment ref="V368" authorId="0">
      <text>
        <r>
          <rPr>
            <sz val="10"/>
            <rFont val="Tahoma"/>
            <family val="2"/>
          </rPr>
          <t xml:space="preserve"> 1</t>
        </r>
      </text>
    </comment>
    <comment ref="T369" authorId="0">
      <text>
        <r>
          <rPr>
            <sz val="10"/>
            <rFont val="Tahoma"/>
            <family val="2"/>
          </rPr>
          <t>5</t>
        </r>
      </text>
    </comment>
    <comment ref="W369" authorId="0">
      <text>
        <r>
          <rPr>
            <sz val="10"/>
            <rFont val="Tahoma"/>
            <family val="2"/>
          </rPr>
          <t xml:space="preserve"> 1</t>
        </r>
      </text>
    </comment>
    <comment ref="T370" authorId="0">
      <text>
        <r>
          <rPr>
            <sz val="10"/>
            <rFont val="Tahoma"/>
            <family val="2"/>
          </rPr>
          <t>2</t>
        </r>
      </text>
    </comment>
    <comment ref="W371" authorId="0">
      <text>
        <r>
          <rPr>
            <sz val="10"/>
            <rFont val="Tahoma"/>
            <family val="2"/>
          </rPr>
          <t>3</t>
        </r>
      </text>
    </comment>
  </commentList>
</comments>
</file>

<file path=xl/comments2.xml><?xml version="1.0" encoding="utf-8"?>
<comments xmlns="http://schemas.openxmlformats.org/spreadsheetml/2006/main">
  <authors>
    <author>darek</author>
  </authors>
  <commentList>
    <comment ref="C16" authorId="0">
      <text>
        <r>
          <rPr>
            <sz val="10"/>
            <rFont val="Tahoma"/>
            <family val="2"/>
          </rPr>
          <t>2</t>
        </r>
      </text>
    </comment>
    <comment ref="D16" authorId="0">
      <text>
        <r>
          <rPr>
            <sz val="10"/>
            <rFont val="Tahoma"/>
            <family val="2"/>
          </rPr>
          <t>2</t>
        </r>
      </text>
    </comment>
    <comment ref="C17" authorId="0">
      <text>
        <r>
          <rPr>
            <sz val="10"/>
            <rFont val="Tahoma"/>
            <family val="2"/>
          </rPr>
          <t xml:space="preserve"> 1</t>
        </r>
      </text>
    </comment>
    <comment ref="C18" authorId="0">
      <text>
        <r>
          <rPr>
            <sz val="10"/>
            <rFont val="Tahoma"/>
            <family val="2"/>
          </rPr>
          <t xml:space="preserve"> 1</t>
        </r>
      </text>
    </comment>
    <comment ref="D18" authorId="0">
      <text>
        <r>
          <rPr>
            <sz val="10"/>
            <rFont val="Tahoma"/>
            <family val="2"/>
          </rPr>
          <t xml:space="preserve"> 1</t>
        </r>
      </text>
    </comment>
    <comment ref="C19" authorId="0">
      <text>
        <r>
          <rPr>
            <sz val="10"/>
            <rFont val="Tahoma"/>
            <family val="2"/>
          </rPr>
          <t xml:space="preserve"> 1</t>
        </r>
      </text>
    </comment>
    <comment ref="F19" authorId="0">
      <text>
        <r>
          <rPr>
            <sz val="10"/>
            <rFont val="Tahoma"/>
            <family val="2"/>
          </rPr>
          <t xml:space="preserve"> 1</t>
        </r>
      </text>
    </comment>
    <comment ref="C27" authorId="0">
      <text>
        <r>
          <rPr>
            <sz val="10"/>
            <rFont val="Tahoma"/>
            <family val="2"/>
          </rPr>
          <t>4</t>
        </r>
      </text>
    </comment>
    <comment ref="D27" authorId="0">
      <text>
        <r>
          <rPr>
            <sz val="10"/>
            <rFont val="Tahoma"/>
            <family val="2"/>
          </rPr>
          <t xml:space="preserve"> 1</t>
        </r>
      </text>
    </comment>
    <comment ref="C28" authorId="0">
      <text>
        <r>
          <rPr>
            <sz val="10"/>
            <rFont val="Tahoma"/>
            <family val="2"/>
          </rPr>
          <t xml:space="preserve"> 2</t>
        </r>
      </text>
    </comment>
    <comment ref="C20" authorId="0">
      <text>
        <r>
          <rPr>
            <sz val="10"/>
            <rFont val="Tahoma"/>
            <family val="2"/>
          </rPr>
          <t>4</t>
        </r>
      </text>
    </comment>
    <comment ref="D20" authorId="0">
      <text>
        <r>
          <rPr>
            <sz val="10"/>
            <rFont val="Tahoma"/>
            <family val="2"/>
          </rPr>
          <t>2</t>
        </r>
      </text>
    </comment>
    <comment ref="F20" authorId="0">
      <text>
        <r>
          <rPr>
            <sz val="10"/>
            <rFont val="Tahoma"/>
            <family val="2"/>
          </rPr>
          <t xml:space="preserve"> 2</t>
        </r>
      </text>
    </comment>
    <comment ref="E21" authorId="0">
      <text>
        <r>
          <rPr>
            <sz val="10"/>
            <rFont val="Tahoma"/>
            <family val="2"/>
          </rPr>
          <t xml:space="preserve"> 2</t>
        </r>
      </text>
    </comment>
    <comment ref="C22" authorId="0">
      <text>
        <r>
          <rPr>
            <sz val="10"/>
            <rFont val="Tahoma"/>
            <family val="2"/>
          </rPr>
          <t>3</t>
        </r>
      </text>
    </comment>
    <comment ref="E22" authorId="0">
      <text>
        <r>
          <rPr>
            <sz val="10"/>
            <rFont val="Tahoma"/>
            <family val="2"/>
          </rPr>
          <t xml:space="preserve"> 2</t>
        </r>
      </text>
    </comment>
    <comment ref="C23" authorId="0">
      <text>
        <r>
          <rPr>
            <sz val="10"/>
            <rFont val="Tahoma"/>
            <family val="2"/>
          </rPr>
          <t>4</t>
        </r>
      </text>
    </comment>
    <comment ref="E23" authorId="0">
      <text>
        <r>
          <rPr>
            <sz val="10"/>
            <rFont val="Tahoma"/>
            <family val="2"/>
          </rPr>
          <t>2</t>
        </r>
      </text>
    </comment>
    <comment ref="C29" authorId="0">
      <text>
        <r>
          <rPr>
            <sz val="10"/>
            <rFont val="Tahoma"/>
            <family val="2"/>
          </rPr>
          <t>4</t>
        </r>
      </text>
    </comment>
    <comment ref="E29" authorId="0">
      <text>
        <r>
          <rPr>
            <sz val="10"/>
            <rFont val="Tahoma"/>
            <family val="2"/>
          </rPr>
          <t xml:space="preserve"> 1</t>
        </r>
      </text>
    </comment>
    <comment ref="F29" authorId="0">
      <text>
        <r>
          <rPr>
            <sz val="10"/>
            <rFont val="Tahoma"/>
            <family val="2"/>
          </rPr>
          <t xml:space="preserve"> 1</t>
        </r>
      </text>
    </comment>
    <comment ref="C30" authorId="0">
      <text>
        <r>
          <rPr>
            <sz val="10"/>
            <rFont val="Tahoma"/>
            <family val="2"/>
          </rPr>
          <t>2</t>
        </r>
      </text>
    </comment>
    <comment ref="E30" authorId="0">
      <text>
        <r>
          <rPr>
            <sz val="10"/>
            <rFont val="Tahoma"/>
            <family val="2"/>
          </rPr>
          <t xml:space="preserve"> 1</t>
        </r>
      </text>
    </comment>
    <comment ref="C31" authorId="0">
      <text>
        <r>
          <rPr>
            <sz val="10"/>
            <rFont val="Tahoma"/>
            <family val="2"/>
          </rPr>
          <t>2</t>
        </r>
      </text>
    </comment>
    <comment ref="E31" authorId="0">
      <text>
        <r>
          <rPr>
            <sz val="10"/>
            <rFont val="Tahoma"/>
            <family val="2"/>
          </rPr>
          <t xml:space="preserve"> 1</t>
        </r>
      </text>
    </comment>
    <comment ref="C32" authorId="0">
      <text>
        <r>
          <rPr>
            <sz val="10"/>
            <rFont val="Tahoma"/>
            <family val="2"/>
          </rPr>
          <t>2</t>
        </r>
      </text>
    </comment>
    <comment ref="E32" authorId="0">
      <text>
        <r>
          <rPr>
            <sz val="10"/>
            <rFont val="Tahoma"/>
            <family val="2"/>
          </rPr>
          <t xml:space="preserve"> 1</t>
        </r>
      </text>
    </comment>
    <comment ref="C33" authorId="0">
      <text>
        <r>
          <rPr>
            <sz val="10"/>
            <rFont val="Tahoma"/>
            <family val="2"/>
          </rPr>
          <t xml:space="preserve"> 1</t>
        </r>
      </text>
    </comment>
    <comment ref="E34" authorId="0">
      <text>
        <r>
          <rPr>
            <sz val="10"/>
            <rFont val="Tahoma"/>
            <family val="2"/>
          </rPr>
          <t xml:space="preserve"> 1</t>
        </r>
      </text>
    </comment>
    <comment ref="C35" authorId="0">
      <text>
        <r>
          <rPr>
            <sz val="10"/>
            <rFont val="Tahoma"/>
            <family val="2"/>
          </rPr>
          <t>2</t>
        </r>
      </text>
    </comment>
    <comment ref="E35" authorId="0">
      <text>
        <r>
          <rPr>
            <sz val="10"/>
            <rFont val="Tahoma"/>
            <family val="2"/>
          </rPr>
          <t xml:space="preserve"> 1</t>
        </r>
      </text>
    </comment>
    <comment ref="C36" authorId="0">
      <text>
        <r>
          <rPr>
            <sz val="10"/>
            <rFont val="Tahoma"/>
            <family val="2"/>
          </rPr>
          <t xml:space="preserve"> 1</t>
        </r>
      </text>
    </comment>
    <comment ref="D36" authorId="0">
      <text>
        <r>
          <rPr>
            <sz val="10"/>
            <rFont val="Tahoma"/>
            <family val="2"/>
          </rPr>
          <t xml:space="preserve"> 1</t>
        </r>
      </text>
    </comment>
    <comment ref="F37" authorId="0">
      <text>
        <r>
          <rPr>
            <sz val="10"/>
            <rFont val="Tahoma"/>
            <family val="2"/>
          </rPr>
          <t xml:space="preserve"> 1</t>
        </r>
      </text>
    </comment>
    <comment ref="C41" authorId="0">
      <text>
        <r>
          <rPr>
            <sz val="10"/>
            <rFont val="Tahoma"/>
            <family val="2"/>
          </rPr>
          <t>2</t>
        </r>
      </text>
    </comment>
    <comment ref="E41" authorId="0">
      <text>
        <r>
          <rPr>
            <sz val="10"/>
            <rFont val="Tahoma"/>
            <family val="2"/>
          </rPr>
          <t xml:space="preserve"> 1</t>
        </r>
      </text>
    </comment>
    <comment ref="C42" authorId="0">
      <text>
        <r>
          <rPr>
            <sz val="10"/>
            <rFont val="Tahoma"/>
            <family val="2"/>
          </rPr>
          <t xml:space="preserve"> 1</t>
        </r>
      </text>
    </comment>
    <comment ref="E42" authorId="0">
      <text>
        <r>
          <rPr>
            <sz val="10"/>
            <rFont val="Tahoma"/>
            <family val="2"/>
          </rPr>
          <t xml:space="preserve"> 1</t>
        </r>
      </text>
    </comment>
    <comment ref="C43" authorId="0">
      <text>
        <r>
          <rPr>
            <sz val="10"/>
            <rFont val="Tahoma"/>
            <family val="2"/>
          </rPr>
          <t>4</t>
        </r>
      </text>
    </comment>
    <comment ref="E43" authorId="0">
      <text>
        <r>
          <rPr>
            <sz val="10"/>
            <rFont val="Tahoma"/>
            <family val="2"/>
          </rPr>
          <t xml:space="preserve"> 1</t>
        </r>
      </text>
    </comment>
    <comment ref="C44" authorId="0">
      <text>
        <r>
          <rPr>
            <sz val="10"/>
            <rFont val="Tahoma"/>
            <family val="2"/>
          </rPr>
          <t xml:space="preserve"> 1</t>
        </r>
      </text>
    </comment>
    <comment ref="C45" authorId="0">
      <text>
        <r>
          <rPr>
            <sz val="10"/>
            <rFont val="Tahoma"/>
            <family val="2"/>
          </rPr>
          <t>5</t>
        </r>
      </text>
    </comment>
    <comment ref="E45" authorId="0">
      <text>
        <r>
          <rPr>
            <sz val="10"/>
            <rFont val="Tahoma"/>
            <family val="2"/>
          </rPr>
          <t xml:space="preserve"> 1</t>
        </r>
      </text>
    </comment>
    <comment ref="C46" authorId="0">
      <text>
        <r>
          <rPr>
            <sz val="10"/>
            <rFont val="Tahoma"/>
            <family val="2"/>
          </rPr>
          <t xml:space="preserve"> 1</t>
        </r>
      </text>
    </comment>
    <comment ref="E46" authorId="0">
      <text>
        <r>
          <rPr>
            <sz val="10"/>
            <rFont val="Tahoma"/>
            <family val="2"/>
          </rPr>
          <t xml:space="preserve"> 1</t>
        </r>
      </text>
    </comment>
    <comment ref="F46" authorId="0">
      <text>
        <r>
          <rPr>
            <sz val="10"/>
            <rFont val="Tahoma"/>
            <family val="2"/>
          </rPr>
          <t xml:space="preserve"> 1</t>
        </r>
      </text>
    </comment>
    <comment ref="C47" authorId="0">
      <text>
        <r>
          <rPr>
            <sz val="10"/>
            <rFont val="Tahoma"/>
            <family val="2"/>
          </rPr>
          <t>2</t>
        </r>
      </text>
    </comment>
    <comment ref="E47" authorId="0">
      <text>
        <r>
          <rPr>
            <sz val="10"/>
            <rFont val="Tahoma"/>
            <family val="2"/>
          </rPr>
          <t xml:space="preserve"> 1</t>
        </r>
      </text>
    </comment>
    <comment ref="C48" authorId="0">
      <text>
        <r>
          <rPr>
            <sz val="10"/>
            <rFont val="Tahoma"/>
            <family val="2"/>
          </rPr>
          <t xml:space="preserve"> 1</t>
        </r>
      </text>
    </comment>
    <comment ref="E48" authorId="0">
      <text>
        <r>
          <rPr>
            <sz val="10"/>
            <rFont val="Tahoma"/>
            <family val="2"/>
          </rPr>
          <t xml:space="preserve"> 1</t>
        </r>
      </text>
    </comment>
    <comment ref="F49" authorId="0">
      <text>
        <r>
          <rPr>
            <sz val="10"/>
            <rFont val="Tahoma"/>
            <family val="2"/>
          </rPr>
          <t xml:space="preserve"> 2</t>
        </r>
      </text>
    </comment>
    <comment ref="F50" authorId="0">
      <text>
        <r>
          <rPr>
            <sz val="10"/>
            <rFont val="Tahoma"/>
            <family val="2"/>
          </rPr>
          <t>3</t>
        </r>
      </text>
    </comment>
    <comment ref="C55" authorId="0">
      <text>
        <r>
          <rPr>
            <sz val="10"/>
            <rFont val="Tahoma"/>
            <family val="2"/>
          </rPr>
          <t>5</t>
        </r>
      </text>
    </comment>
    <comment ref="E56" authorId="0">
      <text>
        <r>
          <rPr>
            <sz val="10"/>
            <rFont val="Tahoma"/>
            <family val="2"/>
          </rPr>
          <t xml:space="preserve"> 2</t>
        </r>
      </text>
    </comment>
    <comment ref="C57" authorId="0">
      <text>
        <r>
          <rPr>
            <sz val="10"/>
            <rFont val="Tahoma"/>
            <family val="2"/>
          </rPr>
          <t>2</t>
        </r>
      </text>
    </comment>
    <comment ref="D57" authorId="0">
      <text>
        <r>
          <rPr>
            <sz val="10"/>
            <rFont val="Tahoma"/>
            <family val="2"/>
          </rPr>
          <t xml:space="preserve"> 1</t>
        </r>
      </text>
    </comment>
    <comment ref="F57" authorId="0">
      <text>
        <r>
          <rPr>
            <sz val="10"/>
            <rFont val="Tahoma"/>
            <family val="2"/>
          </rPr>
          <t xml:space="preserve"> 1</t>
        </r>
      </text>
    </comment>
    <comment ref="C58" authorId="0">
      <text>
        <r>
          <rPr>
            <sz val="10"/>
            <rFont val="Tahoma"/>
            <family val="2"/>
          </rPr>
          <t xml:space="preserve"> 1</t>
        </r>
      </text>
    </comment>
    <comment ref="F58" authorId="0">
      <text>
        <r>
          <rPr>
            <sz val="10"/>
            <rFont val="Tahoma"/>
            <family val="2"/>
          </rPr>
          <t xml:space="preserve"> 1</t>
        </r>
      </text>
    </comment>
    <comment ref="C59" authorId="0">
      <text>
        <r>
          <rPr>
            <sz val="10"/>
            <rFont val="Tahoma"/>
            <family val="2"/>
          </rPr>
          <t>5</t>
        </r>
      </text>
    </comment>
    <comment ref="F59" authorId="0">
      <text>
        <r>
          <rPr>
            <sz val="10"/>
            <rFont val="Tahoma"/>
            <family val="2"/>
          </rPr>
          <t xml:space="preserve"> 2</t>
        </r>
      </text>
    </comment>
    <comment ref="C60" authorId="0">
      <text>
        <r>
          <rPr>
            <sz val="10"/>
            <rFont val="Tahoma"/>
            <family val="2"/>
          </rPr>
          <t>3</t>
        </r>
      </text>
    </comment>
    <comment ref="F60" authorId="0">
      <text>
        <r>
          <rPr>
            <sz val="10"/>
            <rFont val="Tahoma"/>
            <family val="2"/>
          </rPr>
          <t xml:space="preserve"> 1</t>
        </r>
      </text>
    </comment>
    <comment ref="C61" authorId="0">
      <text>
        <r>
          <rPr>
            <sz val="10"/>
            <rFont val="Tahoma"/>
            <family val="2"/>
          </rPr>
          <t xml:space="preserve"> 1</t>
        </r>
      </text>
    </comment>
    <comment ref="E61" authorId="0">
      <text>
        <r>
          <rPr>
            <sz val="10"/>
            <rFont val="Tahoma"/>
            <family val="2"/>
          </rPr>
          <t xml:space="preserve"> 2</t>
        </r>
      </text>
    </comment>
    <comment ref="F62" authorId="0">
      <text>
        <r>
          <rPr>
            <sz val="10"/>
            <rFont val="Tahoma"/>
            <family val="2"/>
          </rPr>
          <t>3</t>
        </r>
      </text>
    </comment>
    <comment ref="C67" authorId="0">
      <text>
        <r>
          <rPr>
            <sz val="10"/>
            <rFont val="Tahoma"/>
            <family val="2"/>
          </rPr>
          <t>2</t>
        </r>
      </text>
    </comment>
    <comment ref="E67" authorId="0">
      <text>
        <r>
          <rPr>
            <sz val="10"/>
            <rFont val="Tahoma"/>
            <family val="2"/>
          </rPr>
          <t xml:space="preserve"> 1</t>
        </r>
      </text>
    </comment>
    <comment ref="C68" authorId="0">
      <text>
        <r>
          <rPr>
            <sz val="10"/>
            <rFont val="Tahoma"/>
            <family val="2"/>
          </rPr>
          <t xml:space="preserve"> 1</t>
        </r>
      </text>
    </comment>
    <comment ref="E68" authorId="0">
      <text>
        <r>
          <rPr>
            <sz val="10"/>
            <rFont val="Tahoma"/>
            <family val="2"/>
          </rPr>
          <t xml:space="preserve"> 1</t>
        </r>
      </text>
    </comment>
    <comment ref="F68" authorId="0">
      <text>
        <r>
          <rPr>
            <sz val="10"/>
            <rFont val="Tahoma"/>
            <family val="2"/>
          </rPr>
          <t xml:space="preserve"> 1</t>
        </r>
      </text>
    </comment>
    <comment ref="C69" authorId="0">
      <text>
        <r>
          <rPr>
            <sz val="10"/>
            <rFont val="Tahoma"/>
            <family val="2"/>
          </rPr>
          <t>5</t>
        </r>
      </text>
    </comment>
    <comment ref="E69" authorId="0">
      <text>
        <r>
          <rPr>
            <sz val="10"/>
            <rFont val="Tahoma"/>
            <family val="2"/>
          </rPr>
          <t xml:space="preserve"> 1</t>
        </r>
      </text>
    </comment>
    <comment ref="C70" authorId="0">
      <text>
        <r>
          <rPr>
            <sz val="10"/>
            <rFont val="Tahoma"/>
            <family val="2"/>
          </rPr>
          <t xml:space="preserve"> 1</t>
        </r>
      </text>
    </comment>
    <comment ref="C71" authorId="0">
      <text>
        <r>
          <rPr>
            <sz val="10"/>
            <rFont val="Tahoma"/>
            <family val="2"/>
          </rPr>
          <t xml:space="preserve"> 1</t>
        </r>
      </text>
    </comment>
    <comment ref="E71" authorId="0">
      <text>
        <r>
          <rPr>
            <sz val="10"/>
            <rFont val="Tahoma"/>
            <family val="2"/>
          </rPr>
          <t xml:space="preserve"> 1</t>
        </r>
      </text>
    </comment>
    <comment ref="C72" authorId="0">
      <text>
        <r>
          <rPr>
            <sz val="10"/>
            <rFont val="Tahoma"/>
            <family val="2"/>
          </rPr>
          <t xml:space="preserve"> 1</t>
        </r>
      </text>
    </comment>
    <comment ref="E72" authorId="0">
      <text>
        <r>
          <rPr>
            <sz val="10"/>
            <rFont val="Tahoma"/>
            <family val="2"/>
          </rPr>
          <t xml:space="preserve"> 1</t>
        </r>
      </text>
    </comment>
    <comment ref="C73" authorId="0">
      <text>
        <r>
          <rPr>
            <sz val="10"/>
            <rFont val="Tahoma"/>
            <family val="2"/>
          </rPr>
          <t>5</t>
        </r>
      </text>
    </comment>
    <comment ref="E73" authorId="0">
      <text>
        <r>
          <rPr>
            <sz val="10"/>
            <rFont val="Tahoma"/>
            <family val="2"/>
          </rPr>
          <t xml:space="preserve"> 1</t>
        </r>
      </text>
    </comment>
    <comment ref="C74" authorId="0">
      <text>
        <r>
          <rPr>
            <sz val="10"/>
            <rFont val="Tahoma"/>
            <family val="2"/>
          </rPr>
          <t xml:space="preserve"> 1</t>
        </r>
      </text>
    </comment>
    <comment ref="E74" authorId="0">
      <text>
        <r>
          <rPr>
            <sz val="10"/>
            <rFont val="Tahoma"/>
            <family val="2"/>
          </rPr>
          <t xml:space="preserve"> 1</t>
        </r>
      </text>
    </comment>
    <comment ref="C75" authorId="0">
      <text>
        <r>
          <rPr>
            <sz val="10"/>
            <rFont val="Tahoma"/>
            <family val="2"/>
          </rPr>
          <t>2</t>
        </r>
      </text>
    </comment>
    <comment ref="F76" authorId="0">
      <text>
        <r>
          <rPr>
            <sz val="10"/>
            <rFont val="Tahoma"/>
            <family val="2"/>
          </rPr>
          <t>3</t>
        </r>
      </text>
    </comment>
    <comment ref="C81" authorId="0">
      <text>
        <r>
          <rPr>
            <sz val="10"/>
            <rFont val="Tahoma"/>
            <family val="2"/>
          </rPr>
          <t>2</t>
        </r>
      </text>
    </comment>
    <comment ref="D81" authorId="0">
      <text>
        <r>
          <rPr>
            <sz val="10"/>
            <rFont val="Tahoma"/>
            <family val="2"/>
          </rPr>
          <t xml:space="preserve"> 1</t>
        </r>
      </text>
    </comment>
    <comment ref="E81" authorId="0">
      <text>
        <r>
          <rPr>
            <sz val="10"/>
            <rFont val="Tahoma"/>
            <family val="2"/>
          </rPr>
          <t xml:space="preserve"> 1</t>
        </r>
      </text>
    </comment>
    <comment ref="C82" authorId="0">
      <text>
        <r>
          <rPr>
            <sz val="10"/>
            <rFont val="Tahoma"/>
            <family val="2"/>
          </rPr>
          <t xml:space="preserve"> 1</t>
        </r>
      </text>
    </comment>
    <comment ref="E82" authorId="0">
      <text>
        <r>
          <rPr>
            <sz val="10"/>
            <rFont val="Tahoma"/>
            <family val="2"/>
          </rPr>
          <t xml:space="preserve"> 1</t>
        </r>
      </text>
    </comment>
    <comment ref="F82" authorId="0">
      <text>
        <r>
          <rPr>
            <sz val="10"/>
            <rFont val="Tahoma"/>
            <family val="2"/>
          </rPr>
          <t xml:space="preserve"> 1</t>
        </r>
      </text>
    </comment>
    <comment ref="C83" authorId="0">
      <text>
        <r>
          <rPr>
            <sz val="10"/>
            <rFont val="Tahoma"/>
            <family val="2"/>
          </rPr>
          <t>5</t>
        </r>
      </text>
    </comment>
    <comment ref="E83" authorId="0">
      <text>
        <r>
          <rPr>
            <sz val="10"/>
            <rFont val="Tahoma"/>
            <family val="2"/>
          </rPr>
          <t xml:space="preserve"> 1</t>
        </r>
      </text>
    </comment>
    <comment ref="C84" authorId="0">
      <text>
        <r>
          <rPr>
            <sz val="10"/>
            <rFont val="Tahoma"/>
            <family val="2"/>
          </rPr>
          <t xml:space="preserve"> 1</t>
        </r>
      </text>
    </comment>
    <comment ref="C85" authorId="0">
      <text>
        <r>
          <rPr>
            <sz val="10"/>
            <rFont val="Tahoma"/>
            <family val="2"/>
          </rPr>
          <t xml:space="preserve"> 1</t>
        </r>
      </text>
    </comment>
    <comment ref="E85" authorId="0">
      <text>
        <r>
          <rPr>
            <sz val="10"/>
            <rFont val="Tahoma"/>
            <family val="2"/>
          </rPr>
          <t xml:space="preserve"> 1</t>
        </r>
      </text>
    </comment>
    <comment ref="C86" authorId="0">
      <text>
        <r>
          <rPr>
            <sz val="10"/>
            <rFont val="Tahoma"/>
            <family val="2"/>
          </rPr>
          <t xml:space="preserve"> 1</t>
        </r>
      </text>
    </comment>
    <comment ref="E86" authorId="0">
      <text>
        <r>
          <rPr>
            <sz val="10"/>
            <rFont val="Tahoma"/>
            <family val="2"/>
          </rPr>
          <t xml:space="preserve"> 1</t>
        </r>
      </text>
    </comment>
    <comment ref="C87" authorId="0">
      <text>
        <r>
          <rPr>
            <sz val="10"/>
            <rFont val="Tahoma"/>
            <family val="2"/>
          </rPr>
          <t>5</t>
        </r>
      </text>
    </comment>
    <comment ref="F87" authorId="0">
      <text>
        <r>
          <rPr>
            <sz val="10"/>
            <rFont val="Tahoma"/>
            <family val="2"/>
          </rPr>
          <t xml:space="preserve"> 1</t>
        </r>
      </text>
    </comment>
    <comment ref="E88" authorId="0">
      <text>
        <r>
          <rPr>
            <sz val="10"/>
            <rFont val="Tahoma"/>
            <family val="2"/>
          </rPr>
          <t xml:space="preserve"> 1</t>
        </r>
      </text>
    </comment>
    <comment ref="C89" authorId="0">
      <text>
        <r>
          <rPr>
            <sz val="10"/>
            <rFont val="Tahoma"/>
            <family val="2"/>
          </rPr>
          <t>2</t>
        </r>
      </text>
    </comment>
    <comment ref="F90" authorId="0">
      <text>
        <r>
          <rPr>
            <sz val="10"/>
            <rFont val="Tahoma"/>
            <family val="2"/>
          </rPr>
          <t>3</t>
        </r>
      </text>
    </comment>
    <comment ref="C95" authorId="0">
      <text>
        <r>
          <rPr>
            <sz val="10"/>
            <rFont val="Tahoma"/>
            <family val="2"/>
          </rPr>
          <t>2</t>
        </r>
      </text>
    </comment>
    <comment ref="D95" authorId="0">
      <text>
        <r>
          <rPr>
            <sz val="10"/>
            <rFont val="Tahoma"/>
            <family val="2"/>
          </rPr>
          <t xml:space="preserve"> 1</t>
        </r>
      </text>
    </comment>
    <comment ref="E95" authorId="0">
      <text>
        <r>
          <rPr>
            <sz val="10"/>
            <rFont val="Tahoma"/>
            <family val="2"/>
          </rPr>
          <t xml:space="preserve"> 1</t>
        </r>
      </text>
    </comment>
    <comment ref="C96" authorId="0">
      <text>
        <r>
          <rPr>
            <sz val="10"/>
            <rFont val="Tahoma"/>
            <family val="2"/>
          </rPr>
          <t xml:space="preserve"> 1</t>
        </r>
      </text>
    </comment>
    <comment ref="E96" authorId="0">
      <text>
        <r>
          <rPr>
            <sz val="10"/>
            <rFont val="Tahoma"/>
            <family val="2"/>
          </rPr>
          <t xml:space="preserve"> 1</t>
        </r>
      </text>
    </comment>
    <comment ref="F96" authorId="0">
      <text>
        <r>
          <rPr>
            <sz val="10"/>
            <rFont val="Tahoma"/>
            <family val="2"/>
          </rPr>
          <t xml:space="preserve"> 1</t>
        </r>
      </text>
    </comment>
    <comment ref="C97" authorId="0">
      <text>
        <r>
          <rPr>
            <sz val="10"/>
            <rFont val="Tahoma"/>
            <family val="2"/>
          </rPr>
          <t>5</t>
        </r>
      </text>
    </comment>
    <comment ref="E97" authorId="0">
      <text>
        <r>
          <rPr>
            <sz val="10"/>
            <rFont val="Tahoma"/>
            <family val="2"/>
          </rPr>
          <t xml:space="preserve"> 1</t>
        </r>
      </text>
    </comment>
    <comment ref="C98" authorId="0">
      <text>
        <r>
          <rPr>
            <sz val="10"/>
            <rFont val="Tahoma"/>
            <family val="2"/>
          </rPr>
          <t xml:space="preserve"> 1</t>
        </r>
      </text>
    </comment>
    <comment ref="C99" authorId="0">
      <text>
        <r>
          <rPr>
            <sz val="10"/>
            <rFont val="Tahoma"/>
            <family val="2"/>
          </rPr>
          <t xml:space="preserve"> 1</t>
        </r>
      </text>
    </comment>
    <comment ref="E99" authorId="0">
      <text>
        <r>
          <rPr>
            <sz val="10"/>
            <rFont val="Tahoma"/>
            <family val="2"/>
          </rPr>
          <t xml:space="preserve"> 1</t>
        </r>
      </text>
    </comment>
    <comment ref="C100" authorId="0">
      <text>
        <r>
          <rPr>
            <sz val="10"/>
            <rFont val="Tahoma"/>
            <family val="2"/>
          </rPr>
          <t xml:space="preserve"> 1</t>
        </r>
      </text>
    </comment>
    <comment ref="E100" authorId="0">
      <text>
        <r>
          <rPr>
            <sz val="10"/>
            <rFont val="Tahoma"/>
            <family val="2"/>
          </rPr>
          <t xml:space="preserve"> 1</t>
        </r>
      </text>
    </comment>
    <comment ref="C101" authorId="0">
      <text>
        <r>
          <rPr>
            <sz val="10"/>
            <rFont val="Tahoma"/>
            <family val="2"/>
          </rPr>
          <t>5</t>
        </r>
      </text>
    </comment>
    <comment ref="F101" authorId="0">
      <text>
        <r>
          <rPr>
            <sz val="10"/>
            <rFont val="Tahoma"/>
            <family val="2"/>
          </rPr>
          <t xml:space="preserve"> 1</t>
        </r>
      </text>
    </comment>
    <comment ref="E102" authorId="0">
      <text>
        <r>
          <rPr>
            <sz val="10"/>
            <rFont val="Tahoma"/>
            <family val="2"/>
          </rPr>
          <t xml:space="preserve"> 1</t>
        </r>
      </text>
    </comment>
    <comment ref="C103" authorId="0">
      <text>
        <r>
          <rPr>
            <sz val="10"/>
            <rFont val="Tahoma"/>
            <family val="2"/>
          </rPr>
          <t>2</t>
        </r>
      </text>
    </comment>
    <comment ref="F104" authorId="0">
      <text>
        <r>
          <rPr>
            <sz val="10"/>
            <rFont val="Tahoma"/>
            <family val="2"/>
          </rPr>
          <t>3</t>
        </r>
      </text>
    </comment>
    <comment ref="C110" authorId="0">
      <text>
        <r>
          <rPr>
            <sz val="10"/>
            <rFont val="Tahoma"/>
            <family val="2"/>
          </rPr>
          <t>5</t>
        </r>
      </text>
    </comment>
    <comment ref="E110" authorId="0">
      <text>
        <r>
          <rPr>
            <sz val="10"/>
            <rFont val="Tahoma"/>
            <family val="2"/>
          </rPr>
          <t xml:space="preserve"> 1</t>
        </r>
      </text>
    </comment>
    <comment ref="C111" authorId="0">
      <text>
        <r>
          <rPr>
            <sz val="10"/>
            <rFont val="Tahoma"/>
            <family val="2"/>
          </rPr>
          <t xml:space="preserve"> 1</t>
        </r>
      </text>
    </comment>
    <comment ref="E111" authorId="0">
      <text>
        <r>
          <rPr>
            <sz val="10"/>
            <rFont val="Tahoma"/>
            <family val="2"/>
          </rPr>
          <t xml:space="preserve"> 1</t>
        </r>
      </text>
    </comment>
    <comment ref="F111" authorId="0">
      <text>
        <r>
          <rPr>
            <sz val="10"/>
            <rFont val="Tahoma"/>
            <family val="2"/>
          </rPr>
          <t xml:space="preserve"> 1</t>
        </r>
      </text>
    </comment>
    <comment ref="C112" authorId="0">
      <text>
        <r>
          <rPr>
            <sz val="10"/>
            <rFont val="Tahoma"/>
            <family val="2"/>
          </rPr>
          <t>5</t>
        </r>
      </text>
    </comment>
    <comment ref="E112" authorId="0">
      <text>
        <r>
          <rPr>
            <sz val="10"/>
            <rFont val="Tahoma"/>
            <family val="2"/>
          </rPr>
          <t xml:space="preserve"> 1</t>
        </r>
      </text>
    </comment>
    <comment ref="C113" authorId="0">
      <text>
        <r>
          <rPr>
            <sz val="10"/>
            <rFont val="Tahoma"/>
            <family val="2"/>
          </rPr>
          <t xml:space="preserve"> 1</t>
        </r>
      </text>
    </comment>
    <comment ref="C114" authorId="0">
      <text>
        <r>
          <rPr>
            <sz val="10"/>
            <rFont val="Tahoma"/>
            <family val="2"/>
          </rPr>
          <t xml:space="preserve"> 1</t>
        </r>
      </text>
    </comment>
    <comment ref="E114" authorId="0">
      <text>
        <r>
          <rPr>
            <sz val="10"/>
            <rFont val="Tahoma"/>
            <family val="2"/>
          </rPr>
          <t xml:space="preserve"> 1</t>
        </r>
      </text>
    </comment>
    <comment ref="C115" authorId="0">
      <text>
        <r>
          <rPr>
            <sz val="10"/>
            <rFont val="Tahoma"/>
            <family val="2"/>
          </rPr>
          <t xml:space="preserve"> 1</t>
        </r>
      </text>
    </comment>
    <comment ref="E115" authorId="0">
      <text>
        <r>
          <rPr>
            <sz val="10"/>
            <rFont val="Tahoma"/>
            <family val="2"/>
          </rPr>
          <t xml:space="preserve"> 1</t>
        </r>
      </text>
    </comment>
    <comment ref="C116" authorId="0">
      <text>
        <r>
          <rPr>
            <sz val="10"/>
            <rFont val="Tahoma"/>
            <family val="2"/>
          </rPr>
          <t xml:space="preserve"> 2</t>
        </r>
      </text>
    </comment>
    <comment ref="E116" authorId="0">
      <text>
        <r>
          <rPr>
            <sz val="10"/>
            <rFont val="Tahoma"/>
            <family val="2"/>
          </rPr>
          <t xml:space="preserve"> 1</t>
        </r>
      </text>
    </comment>
    <comment ref="C117" authorId="0">
      <text>
        <r>
          <rPr>
            <sz val="10"/>
            <rFont val="Tahoma"/>
            <family val="2"/>
          </rPr>
          <t xml:space="preserve"> 1</t>
        </r>
      </text>
    </comment>
    <comment ref="F117" authorId="0">
      <text>
        <r>
          <rPr>
            <sz val="10"/>
            <rFont val="Tahoma"/>
            <family val="2"/>
          </rPr>
          <t xml:space="preserve"> 1</t>
        </r>
      </text>
    </comment>
    <comment ref="C118" authorId="0">
      <text>
        <r>
          <rPr>
            <sz val="10"/>
            <rFont val="Tahoma"/>
            <family val="2"/>
          </rPr>
          <t>2</t>
        </r>
      </text>
    </comment>
    <comment ref="F119" authorId="0">
      <text>
        <r>
          <rPr>
            <sz val="10"/>
            <rFont val="Tahoma"/>
            <family val="2"/>
          </rPr>
          <t>3</t>
        </r>
      </text>
    </comment>
  </commentList>
</comments>
</file>

<file path=xl/sharedStrings.xml><?xml version="1.0" encoding="utf-8"?>
<sst xmlns="http://schemas.openxmlformats.org/spreadsheetml/2006/main" count="1510" uniqueCount="231">
  <si>
    <t>ZATWIERDZAM</t>
  </si>
  <si>
    <t>KIERUNEK:</t>
  </si>
  <si>
    <t>PROREKTOR</t>
  </si>
  <si>
    <t>SPECJALNOŚĆ:</t>
  </si>
  <si>
    <t>ds. Dydaktycznych  i  Studenckich</t>
  </si>
  <si>
    <t>NAZWA PRZEDMIOTU</t>
  </si>
  <si>
    <t>Liczba</t>
  </si>
  <si>
    <t>GODZINY</t>
  </si>
  <si>
    <t>Razem</t>
  </si>
  <si>
    <t>w tym</t>
  </si>
  <si>
    <t>W</t>
  </si>
  <si>
    <t>Ć</t>
  </si>
  <si>
    <t>L</t>
  </si>
  <si>
    <t>A.</t>
  </si>
  <si>
    <t>1.</t>
  </si>
  <si>
    <t>2.</t>
  </si>
  <si>
    <t>3.</t>
  </si>
  <si>
    <t>4.</t>
  </si>
  <si>
    <t>5.</t>
  </si>
  <si>
    <t xml:space="preserve">RAZEM     </t>
  </si>
  <si>
    <t xml:space="preserve">Liczba:  </t>
  </si>
  <si>
    <t>egzaminów</t>
  </si>
  <si>
    <t>zaliczeń</t>
  </si>
  <si>
    <t>Uwagi:</t>
  </si>
  <si>
    <t>Legenda:</t>
  </si>
  <si>
    <t>S</t>
  </si>
  <si>
    <t>-</t>
  </si>
  <si>
    <t>egzamin</t>
  </si>
  <si>
    <t>ARKUSZ 1</t>
  </si>
  <si>
    <t>B.</t>
  </si>
  <si>
    <t>6.</t>
  </si>
  <si>
    <t>7.</t>
  </si>
  <si>
    <t>8.</t>
  </si>
  <si>
    <t>9.</t>
  </si>
  <si>
    <t>10.</t>
  </si>
  <si>
    <t>ARKUSZ 2</t>
  </si>
  <si>
    <t>ARKUSZ 3</t>
  </si>
  <si>
    <t>ARKUSZ 4</t>
  </si>
  <si>
    <t>P / S</t>
  </si>
  <si>
    <t>PRZEDMIOTY SPECJALNOŚCIOWE</t>
  </si>
  <si>
    <t xml:space="preserve">IM. J. i J. ŚNIADECKICH </t>
  </si>
  <si>
    <t>w BYDGOSZCZY</t>
  </si>
  <si>
    <t>pkt. ECTS</t>
  </si>
  <si>
    <t>SUMA</t>
  </si>
  <si>
    <t>Wydział:</t>
  </si>
  <si>
    <t>Kierunek:</t>
  </si>
  <si>
    <t>Specjalność:</t>
  </si>
  <si>
    <t>Forma studiów:</t>
  </si>
  <si>
    <t>Bydgoszcz dn. …………………..........…..</t>
  </si>
  <si>
    <t>Pozycja                planu</t>
  </si>
  <si>
    <t>ROZKŁAD ZAJĘĆ W SEMESTRZE</t>
  </si>
  <si>
    <t>sem. I</t>
  </si>
  <si>
    <t>sem. II</t>
  </si>
  <si>
    <t>sem. III</t>
  </si>
  <si>
    <t>sem. IV</t>
  </si>
  <si>
    <t>P</t>
  </si>
  <si>
    <t>PRZEDMIOTY KSZTAŁCENIA OGÓLNEGO</t>
  </si>
  <si>
    <t>PODSUMOWANIE ARKUSZA 1</t>
  </si>
  <si>
    <t>- wykład</t>
  </si>
  <si>
    <t>- ćwiczenia audytoryjne</t>
  </si>
  <si>
    <t>- ćwiczenia laboratoryjne, lektorat języków obcych</t>
  </si>
  <si>
    <t>- ćwiczenia projektowe</t>
  </si>
  <si>
    <t>- seminarium</t>
  </si>
  <si>
    <t>T</t>
  </si>
  <si>
    <t>- zajęcia terenowe</t>
  </si>
  <si>
    <t>PRZEDMIOTY PODSTAWOWE</t>
  </si>
  <si>
    <t>PRZEDMIOTY KIERUNKOWE</t>
  </si>
  <si>
    <t>PODSUMOWANIE ARKUSZA 1+2</t>
  </si>
  <si>
    <t>PODSUMOWANIE ARKUSZA 1+2+3</t>
  </si>
  <si>
    <t>UNIWERSYTET TECHNOLOGICZNO - PRZYRODNICZY</t>
  </si>
  <si>
    <t>FORMA STUDIÓW:</t>
  </si>
  <si>
    <t>POZIOM STUDIÓW:</t>
  </si>
  <si>
    <t>Poziom studiów:</t>
  </si>
  <si>
    <t xml:space="preserve">Obowiązuje od roku akademickiego: </t>
  </si>
  <si>
    <t>WYDZIAŁ MECHANICZNY</t>
  </si>
  <si>
    <t>PLAN STUDIÓW NR I</t>
  </si>
  <si>
    <t>STACJONARNE</t>
  </si>
  <si>
    <t>MECHANIKA I BUDOWA MASZYN</t>
  </si>
  <si>
    <t>1. PROCESY, MASZYNY I SYSTEMY PRODUKCYJNE</t>
  </si>
  <si>
    <t>2. KONSTRUKCJA MASZYN I URZADZEŃ</t>
  </si>
  <si>
    <t>3. EKSPLOATACJA MASZYN I POJAZDÓW</t>
  </si>
  <si>
    <t>4. TECHNIKA TWORZYW POLIMEROWYCH</t>
  </si>
  <si>
    <t>Studentów obowiązuje uczestnictwo na wszystkich rodzajach zajęć dydaktycznych objętych planem.</t>
  </si>
  <si>
    <t>DRUGIEGO STOPNIA</t>
  </si>
  <si>
    <t>Organizacja i zarządzanie</t>
  </si>
  <si>
    <t>Metody numeryczne w budowie maszyn</t>
  </si>
  <si>
    <t>Niezawodność i bezpieczeństwo</t>
  </si>
  <si>
    <t>Podstawowe problemy logistyki</t>
  </si>
  <si>
    <t>Wybrane zagadnienia inżynierii materiałowej</t>
  </si>
  <si>
    <t>11.</t>
  </si>
  <si>
    <t>Podstawy konstrukcji maszyn - wybrane zagadnienia</t>
  </si>
  <si>
    <t>CAD</t>
  </si>
  <si>
    <t>Techniki wytwarzania</t>
  </si>
  <si>
    <t>Wybrane zagadnienia inżynierii produkcji</t>
  </si>
  <si>
    <t>Nowoczesne materiały konstrukcyjne</t>
  </si>
  <si>
    <t>Materiały polimerowe i kompozytowe</t>
  </si>
  <si>
    <t>Napędy hydrauliczne i pneumatyczne</t>
  </si>
  <si>
    <t>Elektrotechnika</t>
  </si>
  <si>
    <t>Podstawy diagnostyki maszyn i pojazdów</t>
  </si>
  <si>
    <t>Wybrane zagadnienia z eksploatacji maszyn</t>
  </si>
  <si>
    <t>Maszyny i urządzenia procesów</t>
  </si>
  <si>
    <t>Sterowanie maszynami technologicznymi</t>
  </si>
  <si>
    <t>Maszyny i urządzenia do spajania</t>
  </si>
  <si>
    <t>Projektowanie procesów technologicznych</t>
  </si>
  <si>
    <t>Projektowanie i wytwarzanie narzędzi CAD/CAM</t>
  </si>
  <si>
    <t>Komputerowe wspomaganie procesów</t>
  </si>
  <si>
    <t>Praca przejściowa</t>
  </si>
  <si>
    <t>Seminarium dyplomowe</t>
  </si>
  <si>
    <t>ARKUSZ 5</t>
  </si>
  <si>
    <t>Współczesne problemy inżynierii mechanicznej w konstrukcji</t>
  </si>
  <si>
    <t>Numeryczne metody geometrycznego modelowania konstrukcji</t>
  </si>
  <si>
    <t>Modelowanie i obliczeniowa weryfikacja konstrukcji</t>
  </si>
  <si>
    <t>Teoria sterowania</t>
  </si>
  <si>
    <t>Projektowanie układów mechatronicznych</t>
  </si>
  <si>
    <t>Konstrukcja maszyn i urządzeń specjalnych</t>
  </si>
  <si>
    <t>Metody doświadczalne w budowie maszyn</t>
  </si>
  <si>
    <t>Eksploatacja urządzeń energetycznych</t>
  </si>
  <si>
    <t>Komputerowe wspomaganie eksploatacji maszyn</t>
  </si>
  <si>
    <t>Metodyka badań w eksploatacji maszyn</t>
  </si>
  <si>
    <t>Utrzymanie maszyn w ruchu</t>
  </si>
  <si>
    <t>Trybologia i technika smarownicza</t>
  </si>
  <si>
    <t>Technologia odnowy maszyn i pojazdów</t>
  </si>
  <si>
    <t>Maszyny robocze i pojazdy</t>
  </si>
  <si>
    <t>Wibroakustyka maszyn i pojazdów</t>
  </si>
  <si>
    <t>Wybrane zagadnienia warstwy wierzchniej</t>
  </si>
  <si>
    <t>ARKUSZ 6</t>
  </si>
  <si>
    <t>ARKUSZ 7</t>
  </si>
  <si>
    <t>Reologiczne i cieplne aspekty przetwórstwa</t>
  </si>
  <si>
    <t>Technologiczne przetwórstwa tworzyw polimerowych</t>
  </si>
  <si>
    <t>Maszyny i urządzenia do przetwórstwa tworzyw</t>
  </si>
  <si>
    <t>Nowoczesne tworzywa polimerowe</t>
  </si>
  <si>
    <t>Recykling materiałowy tworzyw polimerowych</t>
  </si>
  <si>
    <t>Robotyka w przetwórstwie</t>
  </si>
  <si>
    <t>Projektowanie i wytwarzanie narzędzi do przetwórstwa</t>
  </si>
  <si>
    <t>Symulacje procesów przetwórczych</t>
  </si>
  <si>
    <t>Metodyka badań</t>
  </si>
  <si>
    <t>Mechanika analityczna</t>
  </si>
  <si>
    <t>12.</t>
  </si>
  <si>
    <t>Obliczeniowa mechanika spajania</t>
  </si>
  <si>
    <t>Projekotwanie procesów materiałowych</t>
  </si>
  <si>
    <t>Dynamika maszyn</t>
  </si>
  <si>
    <t>STUDIA STACJONARNE</t>
  </si>
  <si>
    <t>STUDIA DRUGIEGO STOPNIA (1,5-LETNIE MAGISTERSKIE)</t>
  </si>
  <si>
    <t>STUDIA DRUGIEGO STOPNIA</t>
  </si>
  <si>
    <t xml:space="preserve">Plan nr </t>
  </si>
  <si>
    <t>Lp.</t>
  </si>
  <si>
    <t>SEMESTR I</t>
  </si>
  <si>
    <t>w</t>
  </si>
  <si>
    <t>ćw</t>
  </si>
  <si>
    <t>l</t>
  </si>
  <si>
    <t>p</t>
  </si>
  <si>
    <t>ECTS</t>
  </si>
  <si>
    <t>suma</t>
  </si>
  <si>
    <t>SEMESTR III sp. 1</t>
  </si>
  <si>
    <t>SEMESTR III sp. 2</t>
  </si>
  <si>
    <t>SEMESTR III sp. 3</t>
  </si>
  <si>
    <t>SEMESTR III sp. 4</t>
  </si>
  <si>
    <t>SEMESTR III sp. 5</t>
  </si>
  <si>
    <t>5. MASZYNY I URZĄDZENIA ROLNICZE</t>
  </si>
  <si>
    <r>
      <t xml:space="preserve">Liczba godzin w tygodniu </t>
    </r>
    <r>
      <rPr>
        <sz val="9.5"/>
        <rFont val="Cambria"/>
        <family val="1"/>
      </rPr>
      <t>(semestr I - IV - po 15 tygodni</t>
    </r>
    <r>
      <rPr>
        <sz val="10"/>
        <rFont val="Cambria"/>
        <family val="1"/>
      </rPr>
      <t>)</t>
    </r>
  </si>
  <si>
    <r>
      <t xml:space="preserve">Obowiązuje od roku akademickiego: </t>
    </r>
    <r>
      <rPr>
        <b/>
        <sz val="12"/>
        <rFont val="Cambria"/>
        <family val="1"/>
      </rPr>
      <t>2008/2009</t>
    </r>
  </si>
  <si>
    <t>SEMESTR II</t>
  </si>
  <si>
    <t>teoria i konstrukcja maszyn rolniczych</t>
  </si>
  <si>
    <t>wybrane zagadnienia z eksploatacji maszyn i urządzeń rolniczych</t>
  </si>
  <si>
    <t>maszyny rolnicze</t>
  </si>
  <si>
    <t>urządzenia techniczne w rolnictwie</t>
  </si>
  <si>
    <t>transport w rolnictwie</t>
  </si>
  <si>
    <t>technologia odnowy maszyn i pojazdów rolniczych</t>
  </si>
  <si>
    <t>systemy informatyczne w rolnictwie</t>
  </si>
  <si>
    <t>diagnostyka techniczna</t>
  </si>
  <si>
    <t>efektywność ekologiczna i energetyczna procesów w rolnictwie</t>
  </si>
  <si>
    <t>odnawialne źródła energii</t>
  </si>
  <si>
    <t>seminarium dyplomowe</t>
  </si>
  <si>
    <t>C.4</t>
  </si>
  <si>
    <t>Teoria i konstrukcja maszyn rolniczych</t>
  </si>
  <si>
    <t>Wybrane zagadnienia z eksploatacji maszyn i urządzeń rolniczych</t>
  </si>
  <si>
    <t>Maszyny rolnicze</t>
  </si>
  <si>
    <t>Urządzenia techniczne w rolnictwie</t>
  </si>
  <si>
    <t>Transport w rolnictwie</t>
  </si>
  <si>
    <t>Technologia odnowy maszyn i pojazdów rolniczych</t>
  </si>
  <si>
    <t>Efektywność ekologiczna i energetyczna procesów w rolnictwie</t>
  </si>
  <si>
    <t>Systemy informatyczne w rolnictwie</t>
  </si>
  <si>
    <t>Diagnostyka techniczna</t>
  </si>
  <si>
    <r>
      <t xml:space="preserve">Liczba godzin w tygodniu </t>
    </r>
    <r>
      <rPr>
        <sz val="9.5"/>
        <rFont val="Cambria"/>
        <family val="1"/>
      </rPr>
      <t>(semestr I - III - po 15 tygodni</t>
    </r>
    <r>
      <rPr>
        <sz val="10"/>
        <rFont val="Cambria"/>
        <family val="1"/>
      </rPr>
      <t>)</t>
    </r>
  </si>
  <si>
    <t>PODSUMOWANIE ARKUSZA 1+2+4</t>
  </si>
  <si>
    <t>PODSUMOWANIE ARKUSZA 1+2+5</t>
  </si>
  <si>
    <t>PODSUMOWANIE ARKUSZA 1+2+6</t>
  </si>
  <si>
    <t>PODSUMOWANIE ARKUSZA 1+2+7</t>
  </si>
  <si>
    <t>egzami-nów</t>
  </si>
  <si>
    <t>Studentów obowiązuje napisanie i obrona pracy dyplomowej oraz zdanie egzaminu dyplomowego (20 pkt. ECTS).</t>
  </si>
  <si>
    <t>C.1</t>
  </si>
  <si>
    <t>C.2</t>
  </si>
  <si>
    <t>C.3</t>
  </si>
  <si>
    <t>C.5</t>
  </si>
  <si>
    <t>PLAN STUDIÓW NR II</t>
  </si>
  <si>
    <r>
      <t xml:space="preserve">Obowiązuje od roku akademickiego: </t>
    </r>
    <r>
      <rPr>
        <b/>
        <sz val="12"/>
        <rFont val="Cambria"/>
        <family val="1"/>
      </rPr>
      <t>2012/2013</t>
    </r>
  </si>
  <si>
    <t>WYDZIAŁ INŻYNIERII MECHANICZNEJ</t>
  </si>
  <si>
    <t>UNIWERSYTETU TECHNOLOGICZNO-PRZYRODNICZEGO</t>
  </si>
  <si>
    <t>IM. J. i J. ŚNIADECKICH</t>
  </si>
  <si>
    <t>W BYDGOSZCZY</t>
  </si>
  <si>
    <t>Przygotowanie i złożenie pracy dyplomowej oraz przygotowanie do egzaminu dyplomowego</t>
  </si>
  <si>
    <t>II</t>
  </si>
  <si>
    <t>2012/2013</t>
  </si>
  <si>
    <t>13.</t>
  </si>
  <si>
    <t xml:space="preserve">Badania samochodów i ciągników </t>
  </si>
  <si>
    <t xml:space="preserve">Nowoczesne silniki spalinowe </t>
  </si>
  <si>
    <t xml:space="preserve">Sensoryka i aktoryka samochodów i ciągników </t>
  </si>
  <si>
    <t xml:space="preserve">Bezpieczeństwo projektowanych i eksploatowanych maszyn </t>
  </si>
  <si>
    <t xml:space="preserve">Diagnostyka układów  mechatronicznych </t>
  </si>
  <si>
    <t xml:space="preserve">Modelowanie i symulacja w diagnostyce </t>
  </si>
  <si>
    <t xml:space="preserve">Nowoczesne rozwiązania konstrukcyjne  samochodów i ciągników </t>
  </si>
  <si>
    <t xml:space="preserve">Układy mechatroniczne samochodów i ciągników </t>
  </si>
  <si>
    <t xml:space="preserve">Metodyka badań </t>
  </si>
  <si>
    <t xml:space="preserve">Seminarium dyplomowe </t>
  </si>
  <si>
    <t>Badania samochodów i ciągników</t>
  </si>
  <si>
    <t>Nowoczesne silniki spalinowe</t>
  </si>
  <si>
    <t>Sensoryka i aktoryka samochodów i ciągników</t>
  </si>
  <si>
    <t>Bezpieczeństwo projektowanych i eksploatowanych maszyn</t>
  </si>
  <si>
    <t>Diagnostyka układów  mechatronicznych</t>
  </si>
  <si>
    <t>Modelowanie i symulacja w diagnostyce</t>
  </si>
  <si>
    <t>Nowoczesne rozwiązania konstrukcyjne  samochodów i ciągników</t>
  </si>
  <si>
    <t>Układy mechatroniczne samochodów i ciągników</t>
  </si>
  <si>
    <t>PROFIL KSZTAŁCENIA:</t>
  </si>
  <si>
    <t>OGÓLNOAKADEMICKI</t>
  </si>
  <si>
    <t>C.6</t>
  </si>
  <si>
    <t>6. SAMOCHODY I CIĄGNIKI*</t>
  </si>
  <si>
    <t>SEMESTR III sp. 6*</t>
  </si>
  <si>
    <r>
      <rPr>
        <sz val="12"/>
        <color indexed="10"/>
        <rFont val="Cambria"/>
        <family val="1"/>
      </rPr>
      <t>*specjalność powołana</t>
    </r>
    <r>
      <rPr>
        <sz val="12"/>
        <rFont val="Cambria"/>
        <family val="1"/>
      </rPr>
      <t xml:space="preserve"> od roku akademickiego: </t>
    </r>
    <r>
      <rPr>
        <b/>
        <sz val="12"/>
        <rFont val="Cambria"/>
        <family val="1"/>
      </rPr>
      <t>2013/2014</t>
    </r>
  </si>
  <si>
    <t>ARKUSZ 8</t>
  </si>
  <si>
    <t>PODSUMOWANIE ARKUSZA 1+2+8</t>
  </si>
  <si>
    <t xml:space="preserve">spec. SiC powołana od roku akad. 2013/2014*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</si>
</sst>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sz val="12"/>
      <name val="Cambria"/>
      <family val="1"/>
    </font>
    <font>
      <sz val="9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28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9.5"/>
      <name val="Cambria"/>
      <family val="1"/>
    </font>
    <font>
      <u val="single"/>
      <sz val="10"/>
      <name val="Cambria"/>
      <family val="1"/>
    </font>
    <font>
      <b/>
      <sz val="14"/>
      <name val="Cambria"/>
      <family val="1"/>
    </font>
    <font>
      <b/>
      <sz val="12"/>
      <color indexed="10"/>
      <name val="Cambria"/>
      <family val="1"/>
    </font>
    <font>
      <sz val="12"/>
      <color indexed="8"/>
      <name val="Cambria"/>
      <family val="1"/>
    </font>
    <font>
      <sz val="12"/>
      <color indexed="9"/>
      <name val="Cambria"/>
      <family val="1"/>
    </font>
    <font>
      <sz val="12"/>
      <color indexed="10"/>
      <name val="Cambria"/>
      <family val="1"/>
    </font>
    <font>
      <sz val="11"/>
      <color indexed="8"/>
      <name val="Czcionka tekstu podstawowego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8"/>
      <name val="Cambria"/>
      <family val="1"/>
    </font>
    <font>
      <sz val="7"/>
      <name val="Cambria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7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vertical="center"/>
    </xf>
    <xf numFmtId="0" fontId="8" fillId="34" borderId="51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18" borderId="10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7" fillId="0" borderId="19" xfId="0" applyFont="1" applyBorder="1" applyAlignment="1">
      <alignment horizontal="right" vertical="center"/>
    </xf>
    <xf numFmtId="0" fontId="4" fillId="0" borderId="62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18" borderId="56" xfId="0" applyFont="1" applyFill="1" applyBorder="1" applyAlignment="1">
      <alignment horizontal="center" vertical="center"/>
    </xf>
    <xf numFmtId="0" fontId="18" fillId="32" borderId="56" xfId="0" applyFont="1" applyFill="1" applyBorder="1" applyAlignment="1">
      <alignment horizontal="center" vertical="center"/>
    </xf>
    <xf numFmtId="0" fontId="19" fillId="32" borderId="57" xfId="0" applyFont="1" applyFill="1" applyBorder="1" applyAlignment="1">
      <alignment horizontal="center" vertical="center"/>
    </xf>
    <xf numFmtId="0" fontId="19" fillId="32" borderId="58" xfId="0" applyFont="1" applyFill="1" applyBorder="1" applyAlignment="1">
      <alignment horizontal="center" vertical="center"/>
    </xf>
    <xf numFmtId="0" fontId="19" fillId="32" borderId="56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8" fillId="32" borderId="65" xfId="0" applyFont="1" applyFill="1" applyBorder="1" applyAlignment="1">
      <alignment horizontal="center" vertical="center"/>
    </xf>
    <xf numFmtId="0" fontId="19" fillId="32" borderId="66" xfId="0" applyFont="1" applyFill="1" applyBorder="1" applyAlignment="1">
      <alignment horizontal="center" vertical="center"/>
    </xf>
    <xf numFmtId="0" fontId="19" fillId="32" borderId="21" xfId="0" applyFont="1" applyFill="1" applyBorder="1" applyAlignment="1">
      <alignment horizontal="center" vertical="center"/>
    </xf>
    <xf numFmtId="0" fontId="19" fillId="32" borderId="65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32" borderId="32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33" xfId="0" applyFont="1" applyFill="1" applyBorder="1" applyAlignment="1">
      <alignment horizontal="center" vertical="center"/>
    </xf>
    <xf numFmtId="0" fontId="19" fillId="32" borderId="3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32" borderId="32" xfId="0" applyFont="1" applyFill="1" applyBorder="1" applyAlignment="1">
      <alignment horizontal="center" vertical="center"/>
    </xf>
    <xf numFmtId="0" fontId="4" fillId="32" borderId="67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7" xfId="0" applyFont="1" applyBorder="1" applyAlignment="1">
      <alignment horizontal="justify" vertical="center" wrapText="1"/>
    </xf>
    <xf numFmtId="0" fontId="4" fillId="0" borderId="69" xfId="0" applyFont="1" applyFill="1" applyBorder="1" applyAlignment="1">
      <alignment horizontal="left" vertical="center"/>
    </xf>
    <xf numFmtId="0" fontId="4" fillId="32" borderId="70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/>
    </xf>
    <xf numFmtId="0" fontId="4" fillId="32" borderId="38" xfId="0" applyFont="1" applyFill="1" applyBorder="1" applyAlignment="1">
      <alignment horizontal="center" vertical="center"/>
    </xf>
    <xf numFmtId="0" fontId="4" fillId="32" borderId="35" xfId="0" applyFont="1" applyFill="1" applyBorder="1" applyAlignment="1">
      <alignment horizontal="center" vertical="center"/>
    </xf>
    <xf numFmtId="0" fontId="4" fillId="32" borderId="36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34" borderId="18" xfId="0" applyFont="1" applyFill="1" applyBorder="1" applyAlignment="1">
      <alignment vertical="center"/>
    </xf>
    <xf numFmtId="0" fontId="7" fillId="33" borderId="71" xfId="0" applyFont="1" applyFill="1" applyBorder="1" applyAlignment="1">
      <alignment vertical="center"/>
    </xf>
    <xf numFmtId="0" fontId="7" fillId="33" borderId="72" xfId="0" applyFont="1" applyFill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32" borderId="57" xfId="0" applyFont="1" applyFill="1" applyBorder="1" applyAlignment="1">
      <alignment horizontal="center" vertical="center"/>
    </xf>
    <xf numFmtId="0" fontId="4" fillId="32" borderId="58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18" borderId="65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32" borderId="79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center" vertical="center"/>
    </xf>
    <xf numFmtId="0" fontId="4" fillId="18" borderId="32" xfId="0" applyFont="1" applyFill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0" fontId="18" fillId="32" borderId="66" xfId="0" applyFont="1" applyFill="1" applyBorder="1" applyAlignment="1">
      <alignment horizontal="center" vertical="center"/>
    </xf>
    <xf numFmtId="0" fontId="18" fillId="32" borderId="21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18" fillId="32" borderId="10" xfId="0" applyFont="1" applyFill="1" applyBorder="1" applyAlignment="1">
      <alignment horizontal="center" vertical="center"/>
    </xf>
    <xf numFmtId="0" fontId="18" fillId="32" borderId="75" xfId="0" applyFont="1" applyFill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32" borderId="33" xfId="0" applyFont="1" applyFill="1" applyBorder="1" applyAlignment="1">
      <alignment horizontal="center" vertical="center"/>
    </xf>
    <xf numFmtId="0" fontId="18" fillId="35" borderId="64" xfId="0" applyFont="1" applyFill="1" applyBorder="1" applyAlignment="1">
      <alignment horizontal="center" vertical="center"/>
    </xf>
    <xf numFmtId="0" fontId="4" fillId="0" borderId="83" xfId="0" applyFont="1" applyBorder="1" applyAlignment="1">
      <alignment horizontal="left" vertical="center"/>
    </xf>
    <xf numFmtId="0" fontId="4" fillId="0" borderId="84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59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32" borderId="78" xfId="0" applyFont="1" applyFill="1" applyBorder="1" applyAlignment="1">
      <alignment horizontal="center" vertical="center"/>
    </xf>
    <xf numFmtId="0" fontId="4" fillId="32" borderId="81" xfId="0" applyFont="1" applyFill="1" applyBorder="1" applyAlignment="1">
      <alignment horizontal="center" vertical="center"/>
    </xf>
    <xf numFmtId="0" fontId="4" fillId="32" borderId="82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/>
    </xf>
    <xf numFmtId="0" fontId="4" fillId="18" borderId="7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24" fillId="0" borderId="75" xfId="0" applyFont="1" applyBorder="1" applyAlignment="1">
      <alignment horizontal="left" vertical="center"/>
    </xf>
    <xf numFmtId="0" fontId="25" fillId="0" borderId="75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4" fillId="32" borderId="64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34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justify" vertical="center" wrapText="1"/>
    </xf>
    <xf numFmtId="0" fontId="4" fillId="32" borderId="26" xfId="0" applyFont="1" applyFill="1" applyBorder="1" applyAlignment="1">
      <alignment horizontal="left" vertical="center" wrapText="1"/>
    </xf>
    <xf numFmtId="0" fontId="4" fillId="32" borderId="37" xfId="0" applyFont="1" applyFill="1" applyBorder="1" applyAlignment="1">
      <alignment vertical="center"/>
    </xf>
    <xf numFmtId="0" fontId="4" fillId="32" borderId="69" xfId="0" applyFont="1" applyFill="1" applyBorder="1" applyAlignment="1">
      <alignment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39" xfId="0" applyFont="1" applyFill="1" applyBorder="1" applyAlignment="1">
      <alignment vertical="center"/>
    </xf>
    <xf numFmtId="0" fontId="4" fillId="32" borderId="36" xfId="0" applyFont="1" applyFill="1" applyBorder="1" applyAlignment="1">
      <alignment vertical="center"/>
    </xf>
    <xf numFmtId="0" fontId="4" fillId="0" borderId="25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/>
    </xf>
    <xf numFmtId="0" fontId="7" fillId="32" borderId="10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7" fillId="32" borderId="1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11" fillId="0" borderId="8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textRotation="90"/>
    </xf>
    <xf numFmtId="0" fontId="6" fillId="0" borderId="81" xfId="0" applyFont="1" applyBorder="1" applyAlignment="1">
      <alignment horizontal="center" vertical="center" textRotation="90"/>
    </xf>
    <xf numFmtId="0" fontId="6" fillId="0" borderId="89" xfId="0" applyFont="1" applyBorder="1" applyAlignment="1">
      <alignment horizontal="center" vertical="center" textRotation="90"/>
    </xf>
    <xf numFmtId="0" fontId="6" fillId="0" borderId="66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6" fillId="0" borderId="71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textRotation="90" wrapText="1"/>
    </xf>
    <xf numFmtId="0" fontId="6" fillId="0" borderId="81" xfId="0" applyFont="1" applyBorder="1" applyAlignment="1">
      <alignment horizontal="center" vertical="center" textRotation="90" wrapText="1"/>
    </xf>
    <xf numFmtId="0" fontId="6" fillId="0" borderId="89" xfId="0" applyFont="1" applyBorder="1" applyAlignment="1">
      <alignment horizontal="center" vertical="center" textRotation="90" wrapText="1"/>
    </xf>
    <xf numFmtId="0" fontId="6" fillId="0" borderId="8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10" fillId="34" borderId="42" xfId="0" applyFont="1" applyFill="1" applyBorder="1" applyAlignment="1">
      <alignment horizontal="right" vertical="center"/>
    </xf>
    <xf numFmtId="0" fontId="10" fillId="34" borderId="94" xfId="0" applyFont="1" applyFill="1" applyBorder="1" applyAlignment="1">
      <alignment horizontal="right" vertical="center"/>
    </xf>
    <xf numFmtId="0" fontId="8" fillId="34" borderId="19" xfId="0" applyFont="1" applyFill="1" applyBorder="1" applyAlignment="1">
      <alignment horizontal="right" vertical="center"/>
    </xf>
    <xf numFmtId="0" fontId="8" fillId="34" borderId="20" xfId="0" applyFont="1" applyFill="1" applyBorder="1" applyAlignment="1">
      <alignment horizontal="right" vertical="center"/>
    </xf>
    <xf numFmtId="0" fontId="8" fillId="34" borderId="95" xfId="0" applyFont="1" applyFill="1" applyBorder="1" applyAlignment="1">
      <alignment horizontal="center" vertical="center"/>
    </xf>
    <xf numFmtId="0" fontId="8" fillId="34" borderId="96" xfId="0" applyFont="1" applyFill="1" applyBorder="1" applyAlignment="1">
      <alignment horizontal="center" vertical="center"/>
    </xf>
    <xf numFmtId="0" fontId="8" fillId="34" borderId="97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left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8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textRotation="90"/>
    </xf>
    <xf numFmtId="0" fontId="6" fillId="0" borderId="78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106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8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right" vertical="center"/>
    </xf>
    <xf numFmtId="0" fontId="7" fillId="34" borderId="94" xfId="0" applyFont="1" applyFill="1" applyBorder="1" applyAlignment="1">
      <alignment horizontal="right" vertical="center"/>
    </xf>
    <xf numFmtId="0" fontId="7" fillId="34" borderId="19" xfId="0" applyFont="1" applyFill="1" applyBorder="1" applyAlignment="1">
      <alignment horizontal="right" vertical="center"/>
    </xf>
    <xf numFmtId="0" fontId="7" fillId="34" borderId="20" xfId="0" applyFont="1" applyFill="1" applyBorder="1" applyAlignment="1">
      <alignment horizontal="right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4" fillId="34" borderId="95" xfId="0" applyFont="1" applyFill="1" applyBorder="1" applyAlignment="1">
      <alignment horizontal="center" vertical="center"/>
    </xf>
    <xf numFmtId="0" fontId="4" fillId="34" borderId="96" xfId="0" applyFont="1" applyFill="1" applyBorder="1" applyAlignment="1">
      <alignment horizontal="center" vertical="center"/>
    </xf>
    <xf numFmtId="0" fontId="4" fillId="34" borderId="97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94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7" fillId="32" borderId="98" xfId="0" applyFont="1" applyFill="1" applyBorder="1" applyAlignment="1">
      <alignment horizontal="center" vertical="center"/>
    </xf>
    <xf numFmtId="0" fontId="7" fillId="32" borderId="51" xfId="0" applyFont="1" applyFill="1" applyBorder="1" applyAlignment="1">
      <alignment horizontal="center" vertical="center"/>
    </xf>
    <xf numFmtId="0" fontId="7" fillId="32" borderId="78" xfId="0" applyFont="1" applyFill="1" applyBorder="1" applyAlignment="1">
      <alignment horizontal="center" vertical="center"/>
    </xf>
    <xf numFmtId="0" fontId="7" fillId="32" borderId="54" xfId="0" applyFont="1" applyFill="1" applyBorder="1" applyAlignment="1">
      <alignment horizontal="center" vertical="center"/>
    </xf>
    <xf numFmtId="0" fontId="7" fillId="32" borderId="79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7" fillId="32" borderId="77" xfId="0" applyFont="1" applyFill="1" applyBorder="1" applyAlignment="1">
      <alignment horizontal="center" vertical="center"/>
    </xf>
    <xf numFmtId="0" fontId="7" fillId="32" borderId="89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42</xdr:row>
      <xdr:rowOff>142875</xdr:rowOff>
    </xdr:from>
    <xdr:to>
      <xdr:col>1</xdr:col>
      <xdr:colOff>152400</xdr:colOff>
      <xdr:row>44</xdr:row>
      <xdr:rowOff>38100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93</xdr:row>
      <xdr:rowOff>47625</xdr:rowOff>
    </xdr:from>
    <xdr:to>
      <xdr:col>1</xdr:col>
      <xdr:colOff>152400</xdr:colOff>
      <xdr:row>94</xdr:row>
      <xdr:rowOff>161925</xdr:rowOff>
    </xdr:to>
    <xdr:pic>
      <xdr:nvPicPr>
        <xdr:cNvPr id="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70622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150</xdr:row>
      <xdr:rowOff>38100</xdr:rowOff>
    </xdr:from>
    <xdr:to>
      <xdr:col>1</xdr:col>
      <xdr:colOff>171450</xdr:colOff>
      <xdr:row>151</xdr:row>
      <xdr:rowOff>142875</xdr:rowOff>
    </xdr:to>
    <xdr:pic>
      <xdr:nvPicPr>
        <xdr:cNvPr id="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472690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200</xdr:row>
      <xdr:rowOff>28575</xdr:rowOff>
    </xdr:from>
    <xdr:to>
      <xdr:col>1</xdr:col>
      <xdr:colOff>209550</xdr:colOff>
      <xdr:row>201</xdr:row>
      <xdr:rowOff>142875</xdr:rowOff>
    </xdr:to>
    <xdr:pic>
      <xdr:nvPicPr>
        <xdr:cNvPr id="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6147375"/>
          <a:ext cx="390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248</xdr:row>
      <xdr:rowOff>9525</xdr:rowOff>
    </xdr:from>
    <xdr:to>
      <xdr:col>1</xdr:col>
      <xdr:colOff>142875</xdr:colOff>
      <xdr:row>249</xdr:row>
      <xdr:rowOff>123825</xdr:rowOff>
    </xdr:to>
    <xdr:pic>
      <xdr:nvPicPr>
        <xdr:cNvPr id="5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10112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298</xdr:row>
      <xdr:rowOff>28575</xdr:rowOff>
    </xdr:from>
    <xdr:to>
      <xdr:col>1</xdr:col>
      <xdr:colOff>161925</xdr:colOff>
      <xdr:row>299</xdr:row>
      <xdr:rowOff>142875</xdr:rowOff>
    </xdr:to>
    <xdr:pic>
      <xdr:nvPicPr>
        <xdr:cNvPr id="6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85501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396</xdr:row>
      <xdr:rowOff>28575</xdr:rowOff>
    </xdr:from>
    <xdr:to>
      <xdr:col>1</xdr:col>
      <xdr:colOff>161925</xdr:colOff>
      <xdr:row>397</xdr:row>
      <xdr:rowOff>142875</xdr:rowOff>
    </xdr:to>
    <xdr:pic>
      <xdr:nvPicPr>
        <xdr:cNvPr id="7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09529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348</xdr:row>
      <xdr:rowOff>9525</xdr:rowOff>
    </xdr:from>
    <xdr:to>
      <xdr:col>1</xdr:col>
      <xdr:colOff>314325</xdr:colOff>
      <xdr:row>349</xdr:row>
      <xdr:rowOff>123825</xdr:rowOff>
    </xdr:to>
    <xdr:pic>
      <xdr:nvPicPr>
        <xdr:cNvPr id="8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996112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295275</xdr:colOff>
      <xdr:row>1</xdr:row>
      <xdr:rowOff>38100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38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2"/>
  <dimension ref="A1:AE445"/>
  <sheetViews>
    <sheetView tabSelected="1" view="pageBreakPreview" zoomScale="80" zoomScaleNormal="70" zoomScaleSheetLayoutView="80" zoomScalePageLayoutView="0" workbookViewId="0" topLeftCell="A43">
      <selection activeCell="T412" sqref="T412"/>
    </sheetView>
  </sheetViews>
  <sheetFormatPr defaultColWidth="9.00390625" defaultRowHeight="18" customHeight="1"/>
  <cols>
    <col min="1" max="1" width="5.00390625" style="25" customWidth="1"/>
    <col min="2" max="2" width="58.375" style="25" customWidth="1"/>
    <col min="3" max="3" width="10.75390625" style="25" customWidth="1"/>
    <col min="4" max="11" width="7.75390625" style="25" customWidth="1"/>
    <col min="12" max="27" width="5.75390625" style="25" customWidth="1"/>
    <col min="28" max="28" width="8.75390625" style="25" customWidth="1"/>
    <col min="29" max="29" width="6.875" style="25" customWidth="1"/>
    <col min="30" max="30" width="2.375" style="25" customWidth="1"/>
    <col min="31" max="16384" width="9.125" style="25" customWidth="1"/>
  </cols>
  <sheetData>
    <row r="1" spans="1:27" ht="18" customHeight="1" hidden="1">
      <c r="A1" s="22"/>
      <c r="B1" s="23"/>
      <c r="C1" s="24"/>
      <c r="D1" s="248" t="s">
        <v>75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50"/>
      <c r="T1" s="254" t="s">
        <v>0</v>
      </c>
      <c r="U1" s="255"/>
      <c r="V1" s="255"/>
      <c r="W1" s="255"/>
      <c r="X1" s="255"/>
      <c r="Y1" s="255"/>
      <c r="Z1" s="255"/>
      <c r="AA1" s="256"/>
    </row>
    <row r="2" spans="1:27" ht="18" customHeight="1" hidden="1">
      <c r="A2" s="257"/>
      <c r="B2" s="258"/>
      <c r="C2" s="259"/>
      <c r="D2" s="251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3"/>
      <c r="T2" s="260"/>
      <c r="U2" s="261"/>
      <c r="V2" s="261"/>
      <c r="W2" s="261"/>
      <c r="X2" s="261"/>
      <c r="Y2" s="261"/>
      <c r="Z2" s="261"/>
      <c r="AA2" s="262"/>
    </row>
    <row r="3" spans="1:27" ht="18" customHeight="1" hidden="1">
      <c r="A3" s="263" t="s">
        <v>74</v>
      </c>
      <c r="B3" s="264"/>
      <c r="C3" s="265"/>
      <c r="D3" s="251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3"/>
      <c r="T3" s="260"/>
      <c r="U3" s="261"/>
      <c r="V3" s="261"/>
      <c r="W3" s="261"/>
      <c r="X3" s="261"/>
      <c r="Y3" s="261"/>
      <c r="Z3" s="261"/>
      <c r="AA3" s="262"/>
    </row>
    <row r="4" spans="1:27" ht="18" customHeight="1" hidden="1">
      <c r="A4" s="263"/>
      <c r="B4" s="264"/>
      <c r="C4" s="265"/>
      <c r="D4" s="27" t="s">
        <v>71</v>
      </c>
      <c r="E4" s="28"/>
      <c r="F4" s="28"/>
      <c r="G4" s="28"/>
      <c r="H4" s="28"/>
      <c r="I4" s="29" t="s">
        <v>83</v>
      </c>
      <c r="J4" s="7"/>
      <c r="K4" s="7"/>
      <c r="L4" s="7"/>
      <c r="M4" s="7"/>
      <c r="N4" s="7"/>
      <c r="O4" s="7"/>
      <c r="P4" s="30"/>
      <c r="Q4" s="30"/>
      <c r="R4" s="30"/>
      <c r="S4" s="31"/>
      <c r="T4" s="266"/>
      <c r="U4" s="267"/>
      <c r="V4" s="267"/>
      <c r="W4" s="267"/>
      <c r="X4" s="267"/>
      <c r="Y4" s="267"/>
      <c r="Z4" s="267"/>
      <c r="AA4" s="273"/>
    </row>
    <row r="5" spans="1:27" ht="18" customHeight="1" hidden="1">
      <c r="A5" s="266" t="s">
        <v>69</v>
      </c>
      <c r="B5" s="267"/>
      <c r="C5" s="268"/>
      <c r="D5" s="27" t="s">
        <v>70</v>
      </c>
      <c r="E5" s="28"/>
      <c r="F5" s="28"/>
      <c r="G5" s="27"/>
      <c r="H5" s="27"/>
      <c r="I5" s="29" t="s">
        <v>76</v>
      </c>
      <c r="J5" s="7"/>
      <c r="K5" s="7"/>
      <c r="L5" s="7"/>
      <c r="M5" s="7"/>
      <c r="N5" s="7"/>
      <c r="O5" s="7"/>
      <c r="P5" s="30"/>
      <c r="Q5" s="30"/>
      <c r="R5" s="30"/>
      <c r="S5" s="31"/>
      <c r="T5" s="269" t="s">
        <v>2</v>
      </c>
      <c r="U5" s="270"/>
      <c r="V5" s="270"/>
      <c r="W5" s="270"/>
      <c r="X5" s="270"/>
      <c r="Y5" s="270"/>
      <c r="Z5" s="270"/>
      <c r="AA5" s="271"/>
    </row>
    <row r="6" spans="1:27" ht="18" customHeight="1" hidden="1">
      <c r="A6" s="269" t="s">
        <v>40</v>
      </c>
      <c r="B6" s="270"/>
      <c r="C6" s="272"/>
      <c r="D6" s="27" t="s">
        <v>1</v>
      </c>
      <c r="E6" s="27"/>
      <c r="F6" s="27"/>
      <c r="G6" s="27"/>
      <c r="H6" s="27"/>
      <c r="I6" s="7" t="s">
        <v>77</v>
      </c>
      <c r="J6" s="7"/>
      <c r="K6" s="7"/>
      <c r="L6" s="7"/>
      <c r="M6" s="7"/>
      <c r="N6" s="7"/>
      <c r="O6" s="7"/>
      <c r="P6" s="30"/>
      <c r="Q6" s="30"/>
      <c r="R6" s="30"/>
      <c r="S6" s="31"/>
      <c r="T6" s="269" t="s">
        <v>4</v>
      </c>
      <c r="U6" s="270"/>
      <c r="V6" s="270"/>
      <c r="W6" s="270"/>
      <c r="X6" s="270"/>
      <c r="Y6" s="270"/>
      <c r="Z6" s="270"/>
      <c r="AA6" s="271"/>
    </row>
    <row r="7" spans="1:27" ht="18" customHeight="1" hidden="1">
      <c r="A7" s="266" t="s">
        <v>41</v>
      </c>
      <c r="B7" s="267"/>
      <c r="C7" s="268"/>
      <c r="D7" s="37" t="s">
        <v>3</v>
      </c>
      <c r="E7" s="27"/>
      <c r="F7" s="27"/>
      <c r="G7" s="27"/>
      <c r="H7" s="27"/>
      <c r="I7" s="7" t="s">
        <v>78</v>
      </c>
      <c r="J7" s="7"/>
      <c r="K7" s="7"/>
      <c r="L7" s="7"/>
      <c r="M7" s="7"/>
      <c r="N7" s="7"/>
      <c r="O7" s="7"/>
      <c r="P7" s="30"/>
      <c r="Q7" s="30"/>
      <c r="R7" s="30"/>
      <c r="S7" s="31"/>
      <c r="T7" s="33"/>
      <c r="U7" s="34"/>
      <c r="V7" s="34"/>
      <c r="W7" s="34"/>
      <c r="X7" s="34"/>
      <c r="Y7" s="34"/>
      <c r="Z7" s="34"/>
      <c r="AA7" s="35"/>
    </row>
    <row r="8" spans="1:27" ht="18" customHeight="1" hidden="1">
      <c r="A8" s="33"/>
      <c r="B8" s="34"/>
      <c r="C8" s="36"/>
      <c r="D8" s="27"/>
      <c r="E8" s="27"/>
      <c r="F8" s="27"/>
      <c r="G8" s="27"/>
      <c r="H8" s="27"/>
      <c r="I8" s="7" t="s">
        <v>79</v>
      </c>
      <c r="J8" s="7"/>
      <c r="K8" s="7"/>
      <c r="L8" s="7"/>
      <c r="M8" s="7"/>
      <c r="N8" s="7"/>
      <c r="O8" s="7"/>
      <c r="P8" s="30"/>
      <c r="Q8" s="30"/>
      <c r="R8" s="30"/>
      <c r="S8" s="31"/>
      <c r="T8" s="33"/>
      <c r="U8" s="34"/>
      <c r="V8" s="34"/>
      <c r="W8" s="34"/>
      <c r="X8" s="34"/>
      <c r="Y8" s="34"/>
      <c r="Z8" s="34"/>
      <c r="AA8" s="35"/>
    </row>
    <row r="9" spans="1:27" ht="18" customHeight="1" hidden="1">
      <c r="A9" s="33"/>
      <c r="B9" s="34"/>
      <c r="C9" s="36"/>
      <c r="D9" s="27"/>
      <c r="E9" s="27"/>
      <c r="F9" s="27"/>
      <c r="G9" s="27"/>
      <c r="H9" s="27"/>
      <c r="I9" s="7" t="s">
        <v>80</v>
      </c>
      <c r="J9" s="7"/>
      <c r="K9" s="7"/>
      <c r="L9" s="7"/>
      <c r="M9" s="7"/>
      <c r="N9" s="7"/>
      <c r="O9" s="7"/>
      <c r="P9" s="30"/>
      <c r="Q9" s="30"/>
      <c r="R9" s="30"/>
      <c r="S9" s="31"/>
      <c r="T9" s="33"/>
      <c r="U9" s="34"/>
      <c r="V9" s="34"/>
      <c r="W9" s="34"/>
      <c r="X9" s="34"/>
      <c r="Y9" s="34"/>
      <c r="Z9" s="34"/>
      <c r="AA9" s="35"/>
    </row>
    <row r="10" spans="1:27" ht="18" customHeight="1" hidden="1">
      <c r="A10" s="33"/>
      <c r="D10" s="37"/>
      <c r="E10" s="27"/>
      <c r="F10" s="27"/>
      <c r="G10" s="27"/>
      <c r="H10" s="27"/>
      <c r="I10" s="7" t="s">
        <v>81</v>
      </c>
      <c r="J10" s="30"/>
      <c r="K10" s="7"/>
      <c r="L10" s="7"/>
      <c r="M10" s="7"/>
      <c r="N10" s="7"/>
      <c r="O10" s="7"/>
      <c r="P10" s="30"/>
      <c r="Q10" s="30"/>
      <c r="R10" s="30"/>
      <c r="S10" s="31"/>
      <c r="T10" s="269"/>
      <c r="U10" s="270"/>
      <c r="V10" s="270"/>
      <c r="W10" s="270"/>
      <c r="X10" s="270"/>
      <c r="Y10" s="270"/>
      <c r="Z10" s="270"/>
      <c r="AA10" s="271"/>
    </row>
    <row r="11" spans="1:27" ht="18" customHeight="1" hidden="1" thickBot="1">
      <c r="A11" s="38"/>
      <c r="B11" s="39"/>
      <c r="C11" s="40"/>
      <c r="D11" s="37"/>
      <c r="E11" s="27"/>
      <c r="F11" s="27"/>
      <c r="G11" s="27"/>
      <c r="H11" s="27"/>
      <c r="I11" s="41"/>
      <c r="J11" s="27"/>
      <c r="K11" s="41"/>
      <c r="L11" s="7"/>
      <c r="M11" s="7"/>
      <c r="N11" s="7"/>
      <c r="O11" s="7"/>
      <c r="P11" s="30"/>
      <c r="Q11" s="30"/>
      <c r="R11" s="30"/>
      <c r="S11" s="31"/>
      <c r="T11" s="291" t="s">
        <v>48</v>
      </c>
      <c r="U11" s="292"/>
      <c r="V11" s="292"/>
      <c r="W11" s="292"/>
      <c r="X11" s="292"/>
      <c r="Y11" s="292"/>
      <c r="Z11" s="292"/>
      <c r="AA11" s="293"/>
    </row>
    <row r="12" spans="1:27" s="42" customFormat="1" ht="10.5" customHeight="1" hidden="1" thickBot="1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</row>
    <row r="13" spans="1:27" ht="18" customHeight="1" hidden="1">
      <c r="A13" s="295" t="s">
        <v>49</v>
      </c>
      <c r="B13" s="298" t="s">
        <v>5</v>
      </c>
      <c r="C13" s="299"/>
      <c r="D13" s="304" t="s">
        <v>6</v>
      </c>
      <c r="E13" s="305"/>
      <c r="F13" s="306"/>
      <c r="G13" s="277" t="s">
        <v>7</v>
      </c>
      <c r="H13" s="278"/>
      <c r="I13" s="278"/>
      <c r="J13" s="278"/>
      <c r="K13" s="279"/>
      <c r="L13" s="277" t="s">
        <v>50</v>
      </c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9"/>
    </row>
    <row r="14" spans="1:27" ht="18" customHeight="1" hidden="1">
      <c r="A14" s="296"/>
      <c r="B14" s="300"/>
      <c r="C14" s="301"/>
      <c r="D14" s="307"/>
      <c r="E14" s="308"/>
      <c r="F14" s="309"/>
      <c r="G14" s="280" t="s">
        <v>8</v>
      </c>
      <c r="H14" s="286" t="s">
        <v>9</v>
      </c>
      <c r="I14" s="275"/>
      <c r="J14" s="275"/>
      <c r="K14" s="276"/>
      <c r="L14" s="274" t="s">
        <v>51</v>
      </c>
      <c r="M14" s="275"/>
      <c r="N14" s="275"/>
      <c r="O14" s="276"/>
      <c r="P14" s="274" t="s">
        <v>52</v>
      </c>
      <c r="Q14" s="275"/>
      <c r="R14" s="275"/>
      <c r="S14" s="276"/>
      <c r="T14" s="274" t="s">
        <v>53</v>
      </c>
      <c r="U14" s="275"/>
      <c r="V14" s="275"/>
      <c r="W14" s="276"/>
      <c r="X14" s="274" t="s">
        <v>54</v>
      </c>
      <c r="Y14" s="275"/>
      <c r="Z14" s="275"/>
      <c r="AA14" s="276"/>
    </row>
    <row r="15" spans="1:27" ht="18" customHeight="1" hidden="1">
      <c r="A15" s="296"/>
      <c r="B15" s="300"/>
      <c r="C15" s="301"/>
      <c r="D15" s="310" t="s">
        <v>188</v>
      </c>
      <c r="E15" s="312" t="s">
        <v>22</v>
      </c>
      <c r="F15" s="315" t="s">
        <v>42</v>
      </c>
      <c r="G15" s="281"/>
      <c r="H15" s="283" t="s">
        <v>10</v>
      </c>
      <c r="I15" s="283" t="s">
        <v>11</v>
      </c>
      <c r="J15" s="283" t="s">
        <v>12</v>
      </c>
      <c r="K15" s="318" t="s">
        <v>38</v>
      </c>
      <c r="L15" s="274" t="s">
        <v>159</v>
      </c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6"/>
    </row>
    <row r="16" spans="1:27" ht="18" customHeight="1" hidden="1">
      <c r="A16" s="296"/>
      <c r="B16" s="300"/>
      <c r="C16" s="301"/>
      <c r="D16" s="310"/>
      <c r="E16" s="313"/>
      <c r="F16" s="316"/>
      <c r="G16" s="281"/>
      <c r="H16" s="284"/>
      <c r="I16" s="284"/>
      <c r="J16" s="284"/>
      <c r="K16" s="319"/>
      <c r="L16" s="287" t="s">
        <v>10</v>
      </c>
      <c r="M16" s="283" t="s">
        <v>11</v>
      </c>
      <c r="N16" s="289" t="s">
        <v>12</v>
      </c>
      <c r="O16" s="43" t="s">
        <v>55</v>
      </c>
      <c r="P16" s="287" t="s">
        <v>10</v>
      </c>
      <c r="Q16" s="283" t="s">
        <v>11</v>
      </c>
      <c r="R16" s="289" t="s">
        <v>12</v>
      </c>
      <c r="S16" s="43" t="s">
        <v>55</v>
      </c>
      <c r="T16" s="287" t="s">
        <v>10</v>
      </c>
      <c r="U16" s="283" t="s">
        <v>11</v>
      </c>
      <c r="V16" s="289" t="s">
        <v>12</v>
      </c>
      <c r="W16" s="43" t="s">
        <v>55</v>
      </c>
      <c r="X16" s="287" t="s">
        <v>10</v>
      </c>
      <c r="Y16" s="283" t="s">
        <v>11</v>
      </c>
      <c r="Z16" s="289" t="s">
        <v>12</v>
      </c>
      <c r="AA16" s="43" t="s">
        <v>55</v>
      </c>
    </row>
    <row r="17" spans="1:27" ht="18" customHeight="1" hidden="1" thickBot="1">
      <c r="A17" s="297"/>
      <c r="B17" s="302"/>
      <c r="C17" s="303"/>
      <c r="D17" s="311"/>
      <c r="E17" s="314"/>
      <c r="F17" s="317"/>
      <c r="G17" s="282"/>
      <c r="H17" s="285"/>
      <c r="I17" s="285"/>
      <c r="J17" s="285"/>
      <c r="K17" s="320"/>
      <c r="L17" s="288"/>
      <c r="M17" s="285"/>
      <c r="N17" s="290"/>
      <c r="O17" s="44" t="s">
        <v>25</v>
      </c>
      <c r="P17" s="288"/>
      <c r="Q17" s="285"/>
      <c r="R17" s="290"/>
      <c r="S17" s="44" t="s">
        <v>25</v>
      </c>
      <c r="T17" s="288"/>
      <c r="U17" s="285"/>
      <c r="V17" s="290"/>
      <c r="W17" s="44" t="s">
        <v>25</v>
      </c>
      <c r="X17" s="288"/>
      <c r="Y17" s="285"/>
      <c r="Z17" s="290"/>
      <c r="AA17" s="44" t="s">
        <v>25</v>
      </c>
    </row>
    <row r="18" spans="1:27" ht="18" customHeight="1" hidden="1" thickBot="1">
      <c r="A18" s="45" t="s">
        <v>13</v>
      </c>
      <c r="B18" s="330" t="s">
        <v>56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2"/>
    </row>
    <row r="19" spans="1:27" s="59" customFormat="1" ht="18" customHeight="1" hidden="1">
      <c r="A19" s="46"/>
      <c r="B19" s="47"/>
      <c r="C19" s="48"/>
      <c r="D19" s="49"/>
      <c r="E19" s="50"/>
      <c r="F19" s="50"/>
      <c r="G19" s="51"/>
      <c r="H19" s="52">
        <f>IF(SUM(L19+P19+T19+X19)=0,"",15*SUM(L19+P19+T19+X19))</f>
      </c>
      <c r="I19" s="52">
        <f>IF(SUM(M19+Q19+U19+Y19)=0,"",15*SUM(M19+Q19+U19+Y19))</f>
      </c>
      <c r="J19" s="52">
        <f>IF(SUM(N19+R19+V19+Z19)=0,"",15*SUM(N19+R19+V19+Z19))</f>
      </c>
      <c r="K19" s="53">
        <f>IF(SUM(O19+S19+W19+AA19)=0,"",15*SUM(O19+S19+W19+AA19))</f>
      </c>
      <c r="L19" s="54"/>
      <c r="M19" s="15"/>
      <c r="N19" s="55"/>
      <c r="O19" s="56"/>
      <c r="P19" s="57"/>
      <c r="Q19" s="15"/>
      <c r="R19" s="15"/>
      <c r="S19" s="56"/>
      <c r="T19" s="58"/>
      <c r="U19" s="15"/>
      <c r="V19" s="15"/>
      <c r="W19" s="56"/>
      <c r="X19" s="58"/>
      <c r="Y19" s="15"/>
      <c r="Z19" s="15"/>
      <c r="AA19" s="56"/>
    </row>
    <row r="20" spans="1:27" s="59" customFormat="1" ht="18" customHeight="1" hidden="1" thickBot="1">
      <c r="A20" s="60"/>
      <c r="B20" s="321"/>
      <c r="C20" s="322"/>
      <c r="D20" s="49"/>
      <c r="E20" s="50"/>
      <c r="F20" s="50"/>
      <c r="G20" s="54"/>
      <c r="H20" s="52"/>
      <c r="I20" s="52"/>
      <c r="J20" s="52"/>
      <c r="K20" s="53"/>
      <c r="L20" s="61"/>
      <c r="M20" s="62"/>
      <c r="N20" s="63"/>
      <c r="O20" s="64"/>
      <c r="P20" s="65"/>
      <c r="Q20" s="66"/>
      <c r="R20" s="62"/>
      <c r="S20" s="64"/>
      <c r="T20" s="67"/>
      <c r="U20" s="62"/>
      <c r="V20" s="62"/>
      <c r="W20" s="64"/>
      <c r="X20" s="67"/>
      <c r="Y20" s="62"/>
      <c r="Z20" s="62"/>
      <c r="AA20" s="64"/>
    </row>
    <row r="21" spans="1:27" ht="18" customHeight="1" hidden="1" thickTop="1">
      <c r="A21" s="68"/>
      <c r="B21" s="323" t="s">
        <v>19</v>
      </c>
      <c r="C21" s="324"/>
      <c r="D21" s="69">
        <f aca="true" t="shared" si="0" ref="D21:AA21">SUM(D19:D20)</f>
        <v>0</v>
      </c>
      <c r="E21" s="70">
        <f t="shared" si="0"/>
        <v>0</v>
      </c>
      <c r="F21" s="71">
        <f t="shared" si="0"/>
        <v>0</v>
      </c>
      <c r="G21" s="72">
        <f t="shared" si="0"/>
        <v>0</v>
      </c>
      <c r="H21" s="73">
        <f t="shared" si="0"/>
        <v>0</v>
      </c>
      <c r="I21" s="73">
        <f t="shared" si="0"/>
        <v>0</v>
      </c>
      <c r="J21" s="73">
        <f t="shared" si="0"/>
        <v>0</v>
      </c>
      <c r="K21" s="70">
        <f t="shared" si="0"/>
        <v>0</v>
      </c>
      <c r="L21" s="74">
        <f t="shared" si="0"/>
        <v>0</v>
      </c>
      <c r="M21" s="75">
        <f t="shared" si="0"/>
        <v>0</v>
      </c>
      <c r="N21" s="75">
        <f t="shared" si="0"/>
        <v>0</v>
      </c>
      <c r="O21" s="76">
        <f t="shared" si="0"/>
        <v>0</v>
      </c>
      <c r="P21" s="74">
        <f t="shared" si="0"/>
        <v>0</v>
      </c>
      <c r="Q21" s="75">
        <f t="shared" si="0"/>
        <v>0</v>
      </c>
      <c r="R21" s="75">
        <f t="shared" si="0"/>
        <v>0</v>
      </c>
      <c r="S21" s="77">
        <f t="shared" si="0"/>
        <v>0</v>
      </c>
      <c r="T21" s="78">
        <f t="shared" si="0"/>
        <v>0</v>
      </c>
      <c r="U21" s="75">
        <f t="shared" si="0"/>
        <v>0</v>
      </c>
      <c r="V21" s="75">
        <f t="shared" si="0"/>
        <v>0</v>
      </c>
      <c r="W21" s="76">
        <f t="shared" si="0"/>
        <v>0</v>
      </c>
      <c r="X21" s="74">
        <f t="shared" si="0"/>
        <v>0</v>
      </c>
      <c r="Y21" s="75">
        <f t="shared" si="0"/>
        <v>0</v>
      </c>
      <c r="Z21" s="75">
        <f t="shared" si="0"/>
        <v>0</v>
      </c>
      <c r="AA21" s="77">
        <f t="shared" si="0"/>
        <v>0</v>
      </c>
    </row>
    <row r="22" spans="1:27" ht="18" customHeight="1" hidden="1" thickBot="1">
      <c r="A22" s="79"/>
      <c r="B22" s="325"/>
      <c r="C22" s="326"/>
      <c r="D22" s="80"/>
      <c r="E22" s="81"/>
      <c r="F22" s="82"/>
      <c r="G22" s="83"/>
      <c r="H22" s="84"/>
      <c r="I22" s="84"/>
      <c r="J22" s="84"/>
      <c r="K22" s="81"/>
      <c r="L22" s="327">
        <f>SUM(L21:O21)</f>
        <v>0</v>
      </c>
      <c r="M22" s="328"/>
      <c r="N22" s="328"/>
      <c r="O22" s="329"/>
      <c r="P22" s="327">
        <f>SUM(P21:S21)</f>
        <v>0</v>
      </c>
      <c r="Q22" s="328"/>
      <c r="R22" s="328"/>
      <c r="S22" s="329"/>
      <c r="T22" s="327">
        <f>SUM(T21:W21)</f>
        <v>0</v>
      </c>
      <c r="U22" s="328"/>
      <c r="V22" s="328"/>
      <c r="W22" s="329"/>
      <c r="X22" s="327">
        <f>SUM(X21:AA21)</f>
        <v>0</v>
      </c>
      <c r="Y22" s="328"/>
      <c r="Z22" s="328"/>
      <c r="AA22" s="329"/>
    </row>
    <row r="23" spans="1:27" s="10" customFormat="1" ht="18" customHeight="1" hidden="1">
      <c r="A23" s="333" t="s">
        <v>57</v>
      </c>
      <c r="B23" s="334"/>
      <c r="C23" s="335"/>
      <c r="D23" s="310" t="s">
        <v>188</v>
      </c>
      <c r="E23" s="312" t="s">
        <v>22</v>
      </c>
      <c r="F23" s="342" t="s">
        <v>42</v>
      </c>
      <c r="G23" s="343" t="s">
        <v>8</v>
      </c>
      <c r="H23" s="344" t="s">
        <v>10</v>
      </c>
      <c r="I23" s="344" t="s">
        <v>11</v>
      </c>
      <c r="J23" s="344" t="s">
        <v>12</v>
      </c>
      <c r="K23" s="350" t="s">
        <v>38</v>
      </c>
      <c r="L23" s="277" t="s">
        <v>51</v>
      </c>
      <c r="M23" s="278"/>
      <c r="N23" s="278"/>
      <c r="O23" s="279"/>
      <c r="P23" s="277" t="s">
        <v>52</v>
      </c>
      <c r="Q23" s="278"/>
      <c r="R23" s="278"/>
      <c r="S23" s="279"/>
      <c r="T23" s="277" t="s">
        <v>53</v>
      </c>
      <c r="U23" s="278"/>
      <c r="V23" s="278"/>
      <c r="W23" s="279"/>
      <c r="X23" s="277" t="s">
        <v>54</v>
      </c>
      <c r="Y23" s="278"/>
      <c r="Z23" s="278"/>
      <c r="AA23" s="279"/>
    </row>
    <row r="24" spans="1:27" s="10" customFormat="1" ht="18" customHeight="1" hidden="1">
      <c r="A24" s="336"/>
      <c r="B24" s="337"/>
      <c r="C24" s="338"/>
      <c r="D24" s="310"/>
      <c r="E24" s="313"/>
      <c r="F24" s="316"/>
      <c r="G24" s="281"/>
      <c r="H24" s="284"/>
      <c r="I24" s="284"/>
      <c r="J24" s="284"/>
      <c r="K24" s="319"/>
      <c r="L24" s="287" t="s">
        <v>10</v>
      </c>
      <c r="M24" s="283" t="s">
        <v>11</v>
      </c>
      <c r="N24" s="289" t="s">
        <v>12</v>
      </c>
      <c r="O24" s="85" t="s">
        <v>55</v>
      </c>
      <c r="P24" s="287" t="s">
        <v>10</v>
      </c>
      <c r="Q24" s="283" t="s">
        <v>11</v>
      </c>
      <c r="R24" s="289" t="s">
        <v>12</v>
      </c>
      <c r="S24" s="85" t="s">
        <v>55</v>
      </c>
      <c r="T24" s="287" t="s">
        <v>10</v>
      </c>
      <c r="U24" s="283" t="s">
        <v>11</v>
      </c>
      <c r="V24" s="289" t="s">
        <v>12</v>
      </c>
      <c r="W24" s="85" t="s">
        <v>55</v>
      </c>
      <c r="X24" s="287" t="s">
        <v>10</v>
      </c>
      <c r="Y24" s="283" t="s">
        <v>11</v>
      </c>
      <c r="Z24" s="289" t="s">
        <v>12</v>
      </c>
      <c r="AA24" s="85" t="s">
        <v>55</v>
      </c>
    </row>
    <row r="25" spans="1:27" s="10" customFormat="1" ht="18" customHeight="1" hidden="1" thickBot="1">
      <c r="A25" s="336"/>
      <c r="B25" s="337"/>
      <c r="C25" s="338"/>
      <c r="D25" s="311"/>
      <c r="E25" s="314"/>
      <c r="F25" s="317"/>
      <c r="G25" s="282"/>
      <c r="H25" s="285"/>
      <c r="I25" s="285"/>
      <c r="J25" s="285"/>
      <c r="K25" s="320"/>
      <c r="L25" s="288"/>
      <c r="M25" s="285"/>
      <c r="N25" s="290"/>
      <c r="O25" s="44" t="s">
        <v>25</v>
      </c>
      <c r="P25" s="288"/>
      <c r="Q25" s="285"/>
      <c r="R25" s="290"/>
      <c r="S25" s="44" t="s">
        <v>25</v>
      </c>
      <c r="T25" s="288"/>
      <c r="U25" s="285"/>
      <c r="V25" s="290"/>
      <c r="W25" s="44" t="s">
        <v>25</v>
      </c>
      <c r="X25" s="288"/>
      <c r="Y25" s="285"/>
      <c r="Z25" s="290"/>
      <c r="AA25" s="44" t="s">
        <v>25</v>
      </c>
    </row>
    <row r="26" spans="1:29" s="10" customFormat="1" ht="18" customHeight="1" hidden="1">
      <c r="A26" s="336"/>
      <c r="B26" s="337"/>
      <c r="C26" s="338"/>
      <c r="D26" s="353">
        <f aca="true" t="shared" si="1" ref="D26:AA26">D21</f>
        <v>0</v>
      </c>
      <c r="E26" s="345">
        <f>E21</f>
        <v>0</v>
      </c>
      <c r="F26" s="351">
        <f t="shared" si="1"/>
        <v>0</v>
      </c>
      <c r="G26" s="355">
        <f t="shared" si="1"/>
        <v>0</v>
      </c>
      <c r="H26" s="345">
        <f t="shared" si="1"/>
        <v>0</v>
      </c>
      <c r="I26" s="345">
        <f t="shared" si="1"/>
        <v>0</v>
      </c>
      <c r="J26" s="345">
        <f t="shared" si="1"/>
        <v>0</v>
      </c>
      <c r="K26" s="351">
        <f t="shared" si="1"/>
        <v>0</v>
      </c>
      <c r="L26" s="86">
        <f t="shared" si="1"/>
        <v>0</v>
      </c>
      <c r="M26" s="87">
        <f t="shared" si="1"/>
        <v>0</v>
      </c>
      <c r="N26" s="87">
        <f t="shared" si="1"/>
        <v>0</v>
      </c>
      <c r="O26" s="88">
        <f t="shared" si="1"/>
        <v>0</v>
      </c>
      <c r="P26" s="86">
        <f t="shared" si="1"/>
        <v>0</v>
      </c>
      <c r="Q26" s="87">
        <f t="shared" si="1"/>
        <v>0</v>
      </c>
      <c r="R26" s="87">
        <f t="shared" si="1"/>
        <v>0</v>
      </c>
      <c r="S26" s="89">
        <f t="shared" si="1"/>
        <v>0</v>
      </c>
      <c r="T26" s="86">
        <f t="shared" si="1"/>
        <v>0</v>
      </c>
      <c r="U26" s="87">
        <f t="shared" si="1"/>
        <v>0</v>
      </c>
      <c r="V26" s="87">
        <f t="shared" si="1"/>
        <v>0</v>
      </c>
      <c r="W26" s="88">
        <f t="shared" si="1"/>
        <v>0</v>
      </c>
      <c r="X26" s="90">
        <f t="shared" si="1"/>
        <v>0</v>
      </c>
      <c r="Y26" s="87">
        <f t="shared" si="1"/>
        <v>0</v>
      </c>
      <c r="Z26" s="87">
        <f t="shared" si="1"/>
        <v>0</v>
      </c>
      <c r="AA26" s="88">
        <f t="shared" si="1"/>
        <v>0</v>
      </c>
      <c r="AC26" s="10" t="s">
        <v>43</v>
      </c>
    </row>
    <row r="27" spans="1:29" s="10" customFormat="1" ht="18" customHeight="1" hidden="1" thickBot="1">
      <c r="A27" s="336"/>
      <c r="B27" s="337"/>
      <c r="C27" s="338"/>
      <c r="D27" s="354"/>
      <c r="E27" s="346"/>
      <c r="F27" s="352"/>
      <c r="G27" s="356"/>
      <c r="H27" s="346"/>
      <c r="I27" s="346"/>
      <c r="J27" s="346"/>
      <c r="K27" s="352"/>
      <c r="L27" s="347">
        <f>SUM(L26:O26)</f>
        <v>0</v>
      </c>
      <c r="M27" s="348"/>
      <c r="N27" s="348"/>
      <c r="O27" s="349"/>
      <c r="P27" s="347">
        <f>SUM(P26:S26)</f>
        <v>0</v>
      </c>
      <c r="Q27" s="348"/>
      <c r="R27" s="348"/>
      <c r="S27" s="349"/>
      <c r="T27" s="347">
        <f>SUM(T26:W26)</f>
        <v>0</v>
      </c>
      <c r="U27" s="348"/>
      <c r="V27" s="348"/>
      <c r="W27" s="349"/>
      <c r="X27" s="347">
        <f>SUM(X26:AA26)</f>
        <v>0</v>
      </c>
      <c r="Y27" s="348"/>
      <c r="Z27" s="348"/>
      <c r="AA27" s="349"/>
      <c r="AC27" s="10">
        <f>SUM(L27:AA27)*15</f>
        <v>0</v>
      </c>
    </row>
    <row r="28" spans="1:29" s="10" customFormat="1" ht="18" customHeight="1" hidden="1">
      <c r="A28" s="336"/>
      <c r="B28" s="337"/>
      <c r="C28" s="338"/>
      <c r="D28" s="360" t="s">
        <v>20</v>
      </c>
      <c r="E28" s="361"/>
      <c r="F28" s="362"/>
      <c r="G28" s="371" t="s">
        <v>21</v>
      </c>
      <c r="H28" s="278"/>
      <c r="I28" s="278"/>
      <c r="J28" s="278"/>
      <c r="K28" s="279"/>
      <c r="L28" s="357"/>
      <c r="M28" s="358"/>
      <c r="N28" s="358"/>
      <c r="O28" s="359"/>
      <c r="P28" s="357"/>
      <c r="Q28" s="358"/>
      <c r="R28" s="358"/>
      <c r="S28" s="359"/>
      <c r="T28" s="357"/>
      <c r="U28" s="358"/>
      <c r="V28" s="358"/>
      <c r="W28" s="359"/>
      <c r="X28" s="357"/>
      <c r="Y28" s="358"/>
      <c r="Z28" s="358"/>
      <c r="AA28" s="359"/>
      <c r="AC28" s="10">
        <f>SUM(L28:AA28)</f>
        <v>0</v>
      </c>
    </row>
    <row r="29" spans="1:29" s="10" customFormat="1" ht="18" customHeight="1" hidden="1">
      <c r="A29" s="336"/>
      <c r="B29" s="337"/>
      <c r="C29" s="338"/>
      <c r="D29" s="363"/>
      <c r="E29" s="267"/>
      <c r="F29" s="364"/>
      <c r="G29" s="286" t="s">
        <v>22</v>
      </c>
      <c r="H29" s="275"/>
      <c r="I29" s="275"/>
      <c r="J29" s="275"/>
      <c r="K29" s="276"/>
      <c r="L29" s="368"/>
      <c r="M29" s="369"/>
      <c r="N29" s="369"/>
      <c r="O29" s="370"/>
      <c r="P29" s="368"/>
      <c r="Q29" s="369"/>
      <c r="R29" s="369"/>
      <c r="S29" s="370"/>
      <c r="T29" s="368"/>
      <c r="U29" s="369"/>
      <c r="V29" s="369"/>
      <c r="W29" s="370"/>
      <c r="X29" s="368"/>
      <c r="Y29" s="369"/>
      <c r="Z29" s="369"/>
      <c r="AA29" s="370"/>
      <c r="AC29" s="10">
        <f>SUM(L29:AA29)</f>
        <v>0</v>
      </c>
    </row>
    <row r="30" spans="1:29" s="10" customFormat="1" ht="18" customHeight="1" hidden="1" thickBot="1">
      <c r="A30" s="339"/>
      <c r="B30" s="340"/>
      <c r="C30" s="341"/>
      <c r="D30" s="365"/>
      <c r="E30" s="366"/>
      <c r="F30" s="367"/>
      <c r="G30" s="372" t="s">
        <v>42</v>
      </c>
      <c r="H30" s="373"/>
      <c r="I30" s="373"/>
      <c r="J30" s="373"/>
      <c r="K30" s="374"/>
      <c r="L30" s="347">
        <f>sumaECTS(L19:O20)</f>
        <v>0</v>
      </c>
      <c r="M30" s="348"/>
      <c r="N30" s="348"/>
      <c r="O30" s="349"/>
      <c r="P30" s="347">
        <f>sumaECTS(P19:S20)</f>
        <v>0</v>
      </c>
      <c r="Q30" s="348"/>
      <c r="R30" s="348"/>
      <c r="S30" s="349"/>
      <c r="T30" s="347">
        <f>sumaECTS(T19:W20)</f>
        <v>0</v>
      </c>
      <c r="U30" s="348"/>
      <c r="V30" s="348"/>
      <c r="W30" s="349"/>
      <c r="X30" s="347">
        <f>sumaECTS(X19:AA20)</f>
        <v>0</v>
      </c>
      <c r="Y30" s="348"/>
      <c r="Z30" s="348"/>
      <c r="AA30" s="349"/>
      <c r="AC30" s="10">
        <f>SUM(L30:AA30)</f>
        <v>0</v>
      </c>
    </row>
    <row r="31" spans="1:27" s="42" customFormat="1" ht="18" customHeight="1" hidden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91"/>
      <c r="P31" s="22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91"/>
    </row>
    <row r="32" spans="1:27" s="42" customFormat="1" ht="18" customHeight="1" hidden="1">
      <c r="A32" s="92" t="s">
        <v>23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26"/>
      <c r="Q32" s="30" t="s">
        <v>160</v>
      </c>
      <c r="R32" s="28"/>
      <c r="S32" s="27"/>
      <c r="T32" s="27"/>
      <c r="U32" s="27"/>
      <c r="V32" s="27"/>
      <c r="W32" s="27"/>
      <c r="X32" s="93"/>
      <c r="Y32" s="25"/>
      <c r="Z32" s="27"/>
      <c r="AA32" s="94"/>
    </row>
    <row r="33" spans="1:27" s="42" customFormat="1" ht="18" customHeight="1" hidden="1">
      <c r="A33" s="95" t="s">
        <v>14</v>
      </c>
      <c r="B33" s="30" t="s">
        <v>82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  <c r="P33" s="26"/>
      <c r="Q33" s="30"/>
      <c r="R33" s="28"/>
      <c r="S33" s="27"/>
      <c r="T33" s="27"/>
      <c r="U33" s="27"/>
      <c r="V33" s="27"/>
      <c r="W33" s="27"/>
      <c r="X33" s="93"/>
      <c r="Y33" s="25"/>
      <c r="Z33" s="27"/>
      <c r="AA33" s="94"/>
    </row>
    <row r="34" spans="1:27" s="42" customFormat="1" ht="18" customHeight="1" hidden="1">
      <c r="A34" s="95" t="s">
        <v>15</v>
      </c>
      <c r="B34" s="27" t="s">
        <v>189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94"/>
      <c r="P34" s="96"/>
      <c r="Q34" s="97" t="s">
        <v>24</v>
      </c>
      <c r="R34" s="28"/>
      <c r="S34" s="98"/>
      <c r="T34" s="98"/>
      <c r="U34" s="98"/>
      <c r="V34" s="98"/>
      <c r="W34" s="98"/>
      <c r="X34" s="98"/>
      <c r="Y34" s="98"/>
      <c r="Z34" s="98"/>
      <c r="AA34" s="99"/>
    </row>
    <row r="35" spans="1:27" s="42" customFormat="1" ht="18" customHeight="1" hidden="1">
      <c r="A35" s="95"/>
      <c r="C35" s="30"/>
      <c r="D35" s="30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94"/>
      <c r="P35" s="96"/>
      <c r="Q35" s="30" t="s">
        <v>10</v>
      </c>
      <c r="R35" s="100" t="s">
        <v>58</v>
      </c>
      <c r="S35" s="98"/>
      <c r="T35" s="98"/>
      <c r="U35" s="98"/>
      <c r="V35" s="98"/>
      <c r="W35" s="98"/>
      <c r="X35" s="98"/>
      <c r="Y35" s="98"/>
      <c r="Z35" s="98"/>
      <c r="AA35" s="99"/>
    </row>
    <row r="36" spans="1:27" s="42" customFormat="1" ht="18" customHeight="1" hidden="1">
      <c r="A36" s="95"/>
      <c r="B36" s="27"/>
      <c r="C36" s="27"/>
      <c r="D36" s="27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/>
      <c r="P36" s="96"/>
      <c r="Q36" s="30" t="s">
        <v>11</v>
      </c>
      <c r="R36" s="100" t="s">
        <v>59</v>
      </c>
      <c r="S36" s="98"/>
      <c r="T36" s="98"/>
      <c r="U36" s="30"/>
      <c r="V36" s="98"/>
      <c r="W36" s="98"/>
      <c r="X36" s="98"/>
      <c r="Y36" s="98"/>
      <c r="Z36" s="98"/>
      <c r="AA36" s="99"/>
    </row>
    <row r="37" spans="1:27" s="42" customFormat="1" ht="18" customHeight="1" hidden="1">
      <c r="A37" s="95"/>
      <c r="B37" s="30"/>
      <c r="C37" s="10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96"/>
      <c r="Q37" s="30" t="s">
        <v>12</v>
      </c>
      <c r="R37" s="100" t="s">
        <v>60</v>
      </c>
      <c r="S37" s="98"/>
      <c r="T37" s="98"/>
      <c r="U37" s="98"/>
      <c r="V37" s="98"/>
      <c r="W37" s="98"/>
      <c r="X37" s="98"/>
      <c r="Y37" s="98"/>
      <c r="Z37" s="98"/>
      <c r="AA37" s="99"/>
    </row>
    <row r="38" spans="1:27" s="42" customFormat="1" ht="18" customHeight="1" hidden="1">
      <c r="A38" s="95"/>
      <c r="B38" s="101"/>
      <c r="C38" s="30"/>
      <c r="D38" s="101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/>
      <c r="P38" s="96"/>
      <c r="Q38" s="30" t="s">
        <v>55</v>
      </c>
      <c r="R38" s="100" t="s">
        <v>61</v>
      </c>
      <c r="S38" s="98"/>
      <c r="T38" s="98"/>
      <c r="U38" s="98"/>
      <c r="V38" s="98"/>
      <c r="W38" s="98"/>
      <c r="X38" s="98"/>
      <c r="Y38" s="98"/>
      <c r="Z38" s="98"/>
      <c r="AA38" s="99"/>
    </row>
    <row r="39" spans="1:27" s="42" customFormat="1" ht="18" customHeight="1" hidden="1">
      <c r="A39" s="95"/>
      <c r="B39" s="102"/>
      <c r="C39" s="30"/>
      <c r="D39" s="30"/>
      <c r="E39" s="30"/>
      <c r="F39" s="30"/>
      <c r="G39" s="30"/>
      <c r="H39" s="30"/>
      <c r="I39" s="30"/>
      <c r="J39" s="30"/>
      <c r="K39" s="30"/>
      <c r="L39" s="32"/>
      <c r="M39" s="30"/>
      <c r="N39" s="30"/>
      <c r="O39" s="31"/>
      <c r="P39" s="96"/>
      <c r="Q39" s="30" t="s">
        <v>25</v>
      </c>
      <c r="R39" s="100" t="s">
        <v>62</v>
      </c>
      <c r="S39" s="98"/>
      <c r="T39" s="98"/>
      <c r="U39" s="98"/>
      <c r="V39" s="30"/>
      <c r="W39" s="30"/>
      <c r="X39" s="30"/>
      <c r="Y39" s="30"/>
      <c r="Z39" s="98"/>
      <c r="AA39" s="99"/>
    </row>
    <row r="40" spans="1:27" s="42" customFormat="1" ht="18" customHeight="1" hidden="1">
      <c r="A40" s="9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  <c r="P40" s="96"/>
      <c r="Q40" s="30" t="s">
        <v>63</v>
      </c>
      <c r="R40" s="100" t="s">
        <v>64</v>
      </c>
      <c r="S40" s="98"/>
      <c r="T40" s="98"/>
      <c r="U40" s="98"/>
      <c r="V40" s="98"/>
      <c r="W40" s="98"/>
      <c r="X40" s="98"/>
      <c r="Y40" s="98"/>
      <c r="Z40" s="98"/>
      <c r="AA40" s="99"/>
    </row>
    <row r="41" spans="1:27" s="42" customFormat="1" ht="18" customHeight="1" hidden="1">
      <c r="A41" s="95"/>
      <c r="B41" s="25"/>
      <c r="C41" s="2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  <c r="P41" s="96"/>
      <c r="Q41" s="103"/>
      <c r="R41" s="32" t="s">
        <v>26</v>
      </c>
      <c r="S41" s="30" t="s">
        <v>27</v>
      </c>
      <c r="T41" s="98"/>
      <c r="U41" s="98"/>
      <c r="V41" s="98"/>
      <c r="W41" s="98"/>
      <c r="X41" s="98"/>
      <c r="Y41" s="98"/>
      <c r="Z41" s="98"/>
      <c r="AA41" s="99"/>
    </row>
    <row r="42" spans="1:27" s="42" customFormat="1" ht="18" customHeight="1" hidden="1" thickBot="1">
      <c r="A42" s="104"/>
      <c r="B42" s="105"/>
      <c r="C42" s="105"/>
      <c r="D42" s="105"/>
      <c r="E42" s="106"/>
      <c r="F42" s="106"/>
      <c r="G42" s="106"/>
      <c r="H42" s="106"/>
      <c r="I42" s="106"/>
      <c r="J42" s="106"/>
      <c r="K42" s="105"/>
      <c r="L42" s="105"/>
      <c r="M42" s="105"/>
      <c r="N42" s="105"/>
      <c r="O42" s="107"/>
      <c r="P42" s="375" t="s">
        <v>28</v>
      </c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7"/>
    </row>
    <row r="43" spans="1:27" ht="18" customHeight="1">
      <c r="A43" s="22"/>
      <c r="B43" s="23"/>
      <c r="C43" s="24"/>
      <c r="D43" s="248" t="s">
        <v>194</v>
      </c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50"/>
      <c r="T43" s="254" t="s">
        <v>0</v>
      </c>
      <c r="U43" s="255"/>
      <c r="V43" s="255"/>
      <c r="W43" s="255"/>
      <c r="X43" s="255"/>
      <c r="Y43" s="255"/>
      <c r="Z43" s="255"/>
      <c r="AA43" s="256"/>
    </row>
    <row r="44" spans="1:27" ht="18" customHeight="1">
      <c r="A44" s="257"/>
      <c r="B44" s="258"/>
      <c r="C44" s="259"/>
      <c r="D44" s="251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3"/>
      <c r="T44" s="108"/>
      <c r="U44" s="109"/>
      <c r="V44" s="109"/>
      <c r="W44" s="109"/>
      <c r="X44" s="109"/>
      <c r="Y44" s="109"/>
      <c r="Z44" s="109"/>
      <c r="AA44" s="110"/>
    </row>
    <row r="45" spans="1:27" ht="18" customHeight="1">
      <c r="A45" s="381" t="s">
        <v>196</v>
      </c>
      <c r="B45" s="382"/>
      <c r="C45" s="383"/>
      <c r="D45" s="251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3"/>
      <c r="T45" s="108"/>
      <c r="U45" s="109"/>
      <c r="V45" s="109"/>
      <c r="W45" s="109"/>
      <c r="X45" s="109"/>
      <c r="Y45" s="109"/>
      <c r="Z45" s="109"/>
      <c r="AA45" s="110"/>
    </row>
    <row r="46" spans="1:27" ht="18" customHeight="1">
      <c r="A46" s="227"/>
      <c r="B46" s="228"/>
      <c r="C46" s="229"/>
      <c r="D46" s="8" t="s">
        <v>222</v>
      </c>
      <c r="E46" s="42"/>
      <c r="F46" s="42"/>
      <c r="G46" s="42"/>
      <c r="H46" s="3" t="s">
        <v>223</v>
      </c>
      <c r="J46" s="42"/>
      <c r="K46" s="225"/>
      <c r="L46" s="225"/>
      <c r="M46" s="225"/>
      <c r="N46" s="225"/>
      <c r="O46" s="225"/>
      <c r="P46" s="225"/>
      <c r="Q46" s="225"/>
      <c r="R46" s="225"/>
      <c r="S46" s="226"/>
      <c r="T46" s="108"/>
      <c r="U46" s="109"/>
      <c r="V46" s="109"/>
      <c r="W46" s="109"/>
      <c r="X46" s="109"/>
      <c r="Y46" s="109"/>
      <c r="Z46" s="109"/>
      <c r="AA46" s="110"/>
    </row>
    <row r="47" spans="1:27" ht="18" customHeight="1">
      <c r="A47" s="378" t="s">
        <v>197</v>
      </c>
      <c r="B47" s="379"/>
      <c r="C47" s="380"/>
      <c r="D47" s="27" t="s">
        <v>71</v>
      </c>
      <c r="E47" s="28"/>
      <c r="F47" s="28"/>
      <c r="G47" s="28"/>
      <c r="H47" s="29" t="s">
        <v>142</v>
      </c>
      <c r="J47" s="7"/>
      <c r="K47" s="7"/>
      <c r="L47" s="7"/>
      <c r="M47" s="7"/>
      <c r="N47" s="7"/>
      <c r="O47" s="7"/>
      <c r="P47" s="30"/>
      <c r="Q47" s="30"/>
      <c r="R47" s="30"/>
      <c r="S47" s="31"/>
      <c r="T47" s="111"/>
      <c r="U47" s="30"/>
      <c r="V47" s="30"/>
      <c r="W47" s="30"/>
      <c r="X47" s="30"/>
      <c r="Y47" s="30"/>
      <c r="Z47" s="30"/>
      <c r="AA47" s="31"/>
    </row>
    <row r="48" spans="1:27" ht="18" customHeight="1">
      <c r="A48" s="378" t="s">
        <v>198</v>
      </c>
      <c r="B48" s="379"/>
      <c r="C48" s="380"/>
      <c r="D48" s="27" t="s">
        <v>70</v>
      </c>
      <c r="E48" s="28"/>
      <c r="F48" s="28"/>
      <c r="G48" s="27"/>
      <c r="H48" s="29" t="s">
        <v>141</v>
      </c>
      <c r="J48" s="7"/>
      <c r="K48" s="7"/>
      <c r="L48" s="7"/>
      <c r="M48" s="7"/>
      <c r="N48" s="7"/>
      <c r="O48" s="7"/>
      <c r="P48" s="30"/>
      <c r="Q48" s="30"/>
      <c r="R48" s="30"/>
      <c r="S48" s="31"/>
      <c r="T48" s="112"/>
      <c r="U48" s="113"/>
      <c r="V48" s="113"/>
      <c r="W48" s="113"/>
      <c r="X48" s="113"/>
      <c r="Y48" s="113"/>
      <c r="Z48" s="113"/>
      <c r="AA48" s="114"/>
    </row>
    <row r="49" spans="1:27" ht="18" customHeight="1">
      <c r="A49" s="378" t="s">
        <v>199</v>
      </c>
      <c r="B49" s="379"/>
      <c r="C49" s="380"/>
      <c r="D49" s="27" t="s">
        <v>1</v>
      </c>
      <c r="E49" s="27"/>
      <c r="F49" s="27"/>
      <c r="G49" s="27"/>
      <c r="H49" s="7" t="s">
        <v>77</v>
      </c>
      <c r="J49" s="7"/>
      <c r="K49" s="7"/>
      <c r="L49" s="7"/>
      <c r="M49" s="7"/>
      <c r="N49" s="7"/>
      <c r="O49" s="7"/>
      <c r="P49" s="30"/>
      <c r="Q49" s="30"/>
      <c r="R49" s="30"/>
      <c r="S49" s="31"/>
      <c r="T49" s="112"/>
      <c r="U49" s="113"/>
      <c r="V49" s="113"/>
      <c r="W49" s="113"/>
      <c r="X49" s="113"/>
      <c r="Y49" s="113"/>
      <c r="Z49" s="113"/>
      <c r="AA49" s="114"/>
    </row>
    <row r="50" spans="1:27" ht="18" customHeight="1">
      <c r="A50" s="266"/>
      <c r="B50" s="267"/>
      <c r="C50" s="268"/>
      <c r="D50" s="37" t="s">
        <v>3</v>
      </c>
      <c r="E50" s="27"/>
      <c r="F50" s="27"/>
      <c r="G50" s="27"/>
      <c r="H50" s="7" t="s">
        <v>78</v>
      </c>
      <c r="J50" s="7"/>
      <c r="K50" s="7"/>
      <c r="L50" s="7"/>
      <c r="M50" s="7"/>
      <c r="N50" s="7"/>
      <c r="O50" s="7"/>
      <c r="P50" s="30"/>
      <c r="Q50" s="30"/>
      <c r="R50" s="30"/>
      <c r="S50" s="31"/>
      <c r="T50" s="33"/>
      <c r="U50" s="34"/>
      <c r="V50" s="34"/>
      <c r="W50" s="34"/>
      <c r="X50" s="34"/>
      <c r="Y50" s="34"/>
      <c r="Z50" s="34"/>
      <c r="AA50" s="35"/>
    </row>
    <row r="51" spans="1:27" ht="18" customHeight="1">
      <c r="A51" s="33"/>
      <c r="B51" s="34"/>
      <c r="C51" s="36"/>
      <c r="D51" s="27"/>
      <c r="E51" s="27"/>
      <c r="F51" s="27"/>
      <c r="G51" s="27"/>
      <c r="H51" s="7" t="s">
        <v>79</v>
      </c>
      <c r="J51" s="7"/>
      <c r="K51" s="7"/>
      <c r="L51" s="7"/>
      <c r="M51" s="7"/>
      <c r="N51" s="7"/>
      <c r="O51" s="7"/>
      <c r="P51" s="30"/>
      <c r="Q51" s="30"/>
      <c r="R51" s="30"/>
      <c r="S51" s="31"/>
      <c r="T51" s="269" t="s">
        <v>2</v>
      </c>
      <c r="U51" s="270"/>
      <c r="V51" s="270"/>
      <c r="W51" s="270"/>
      <c r="X51" s="270"/>
      <c r="Y51" s="270"/>
      <c r="Z51" s="270"/>
      <c r="AA51" s="271"/>
    </row>
    <row r="52" spans="1:27" ht="18" customHeight="1">
      <c r="A52" s="33"/>
      <c r="B52" s="34"/>
      <c r="C52" s="36"/>
      <c r="D52" s="27"/>
      <c r="E52" s="27"/>
      <c r="F52" s="27"/>
      <c r="G52" s="27"/>
      <c r="H52" s="7" t="s">
        <v>80</v>
      </c>
      <c r="J52" s="7"/>
      <c r="K52" s="7"/>
      <c r="L52" s="7"/>
      <c r="M52" s="7"/>
      <c r="N52" s="7"/>
      <c r="O52" s="7"/>
      <c r="P52" s="30"/>
      <c r="Q52" s="30"/>
      <c r="R52" s="30"/>
      <c r="S52" s="31"/>
      <c r="T52" s="269" t="s">
        <v>4</v>
      </c>
      <c r="U52" s="270"/>
      <c r="V52" s="270"/>
      <c r="W52" s="270"/>
      <c r="X52" s="270"/>
      <c r="Y52" s="270"/>
      <c r="Z52" s="270"/>
      <c r="AA52" s="271"/>
    </row>
    <row r="53" spans="1:27" ht="18" customHeight="1">
      <c r="A53" s="33"/>
      <c r="B53" s="30"/>
      <c r="C53" s="30"/>
      <c r="D53" s="37"/>
      <c r="E53" s="27"/>
      <c r="F53" s="27"/>
      <c r="G53" s="27"/>
      <c r="H53" s="7" t="s">
        <v>81</v>
      </c>
      <c r="J53" s="30"/>
      <c r="K53" s="7"/>
      <c r="L53" s="7"/>
      <c r="M53" s="7"/>
      <c r="N53" s="7"/>
      <c r="O53" s="7"/>
      <c r="P53" s="30"/>
      <c r="Q53" s="30"/>
      <c r="R53" s="30"/>
      <c r="S53" s="31"/>
      <c r="T53" s="112"/>
      <c r="U53" s="113"/>
      <c r="V53" s="113"/>
      <c r="W53" s="113"/>
      <c r="X53" s="113"/>
      <c r="Y53" s="113"/>
      <c r="Z53" s="113"/>
      <c r="AA53" s="114"/>
    </row>
    <row r="54" spans="1:27" ht="18" customHeight="1">
      <c r="A54" s="33"/>
      <c r="B54" s="30"/>
      <c r="C54" s="30"/>
      <c r="D54" s="37"/>
      <c r="E54" s="27"/>
      <c r="F54" s="27"/>
      <c r="G54" s="27"/>
      <c r="H54" s="243" t="s">
        <v>158</v>
      </c>
      <c r="J54" s="30"/>
      <c r="K54" s="7"/>
      <c r="L54" s="7"/>
      <c r="M54" s="7"/>
      <c r="N54" s="7"/>
      <c r="O54" s="7"/>
      <c r="P54" s="30"/>
      <c r="Q54" s="30"/>
      <c r="R54" s="30"/>
      <c r="S54" s="31"/>
      <c r="T54" s="112"/>
      <c r="U54" s="113"/>
      <c r="V54" s="113"/>
      <c r="W54" s="113"/>
      <c r="X54" s="113"/>
      <c r="Y54" s="113"/>
      <c r="Z54" s="113"/>
      <c r="AA54" s="114"/>
    </row>
    <row r="55" spans="1:27" ht="18" customHeight="1">
      <c r="A55" s="33"/>
      <c r="B55" s="30"/>
      <c r="C55" s="30"/>
      <c r="D55" s="37"/>
      <c r="E55" s="27"/>
      <c r="F55" s="27"/>
      <c r="G55" s="27"/>
      <c r="H55" s="243" t="s">
        <v>225</v>
      </c>
      <c r="J55" s="30"/>
      <c r="K55" s="7"/>
      <c r="L55" s="7"/>
      <c r="M55" s="7"/>
      <c r="N55" s="7"/>
      <c r="O55" s="7"/>
      <c r="P55" s="30"/>
      <c r="Q55" s="30"/>
      <c r="R55" s="30"/>
      <c r="S55" s="31"/>
      <c r="T55" s="112"/>
      <c r="U55" s="113"/>
      <c r="V55" s="113"/>
      <c r="W55" s="113"/>
      <c r="X55" s="113"/>
      <c r="Y55" s="113"/>
      <c r="Z55" s="113"/>
      <c r="AA55" s="114"/>
    </row>
    <row r="56" spans="1:27" ht="18" customHeight="1" thickBot="1">
      <c r="A56" s="38"/>
      <c r="B56" s="39"/>
      <c r="C56" s="40"/>
      <c r="D56" s="37"/>
      <c r="E56" s="27"/>
      <c r="F56" s="27"/>
      <c r="G56" s="27"/>
      <c r="H56" s="27"/>
      <c r="I56" s="41"/>
      <c r="J56" s="27"/>
      <c r="K56" s="41"/>
      <c r="L56" s="7"/>
      <c r="M56" s="7"/>
      <c r="N56" s="7"/>
      <c r="O56" s="7"/>
      <c r="P56" s="30"/>
      <c r="Q56" s="30"/>
      <c r="R56" s="30"/>
      <c r="S56" s="31"/>
      <c r="T56" s="291" t="s">
        <v>48</v>
      </c>
      <c r="U56" s="292"/>
      <c r="V56" s="292"/>
      <c r="W56" s="292"/>
      <c r="X56" s="292"/>
      <c r="Y56" s="292"/>
      <c r="Z56" s="292"/>
      <c r="AA56" s="293"/>
    </row>
    <row r="57" spans="1:27" ht="18" customHeight="1" thickBot="1">
      <c r="A57" s="294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</row>
    <row r="58" spans="1:27" ht="18" customHeight="1">
      <c r="A58" s="295" t="s">
        <v>49</v>
      </c>
      <c r="B58" s="298" t="s">
        <v>5</v>
      </c>
      <c r="C58" s="305"/>
      <c r="D58" s="304" t="s">
        <v>6</v>
      </c>
      <c r="E58" s="305"/>
      <c r="F58" s="306"/>
      <c r="G58" s="277" t="s">
        <v>7</v>
      </c>
      <c r="H58" s="278"/>
      <c r="I58" s="278"/>
      <c r="J58" s="278"/>
      <c r="K58" s="278"/>
      <c r="L58" s="277" t="s">
        <v>50</v>
      </c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9"/>
    </row>
    <row r="59" spans="1:27" ht="18" customHeight="1">
      <c r="A59" s="296"/>
      <c r="B59" s="300"/>
      <c r="C59" s="384"/>
      <c r="D59" s="386"/>
      <c r="E59" s="384"/>
      <c r="F59" s="387"/>
      <c r="G59" s="280" t="s">
        <v>8</v>
      </c>
      <c r="H59" s="388" t="s">
        <v>9</v>
      </c>
      <c r="I59" s="388"/>
      <c r="J59" s="388"/>
      <c r="K59" s="286"/>
      <c r="L59" s="287" t="s">
        <v>51</v>
      </c>
      <c r="M59" s="283"/>
      <c r="N59" s="283"/>
      <c r="O59" s="389"/>
      <c r="P59" s="287" t="s">
        <v>52</v>
      </c>
      <c r="Q59" s="283"/>
      <c r="R59" s="283"/>
      <c r="S59" s="318"/>
      <c r="T59" s="396" t="s">
        <v>53</v>
      </c>
      <c r="U59" s="283"/>
      <c r="V59" s="283"/>
      <c r="W59" s="389"/>
      <c r="X59" s="287" t="s">
        <v>54</v>
      </c>
      <c r="Y59" s="283"/>
      <c r="Z59" s="283"/>
      <c r="AA59" s="318"/>
    </row>
    <row r="60" spans="1:27" ht="18" customHeight="1">
      <c r="A60" s="296"/>
      <c r="B60" s="300"/>
      <c r="C60" s="384"/>
      <c r="D60" s="310" t="s">
        <v>188</v>
      </c>
      <c r="E60" s="312" t="s">
        <v>22</v>
      </c>
      <c r="F60" s="315" t="s">
        <v>42</v>
      </c>
      <c r="G60" s="281"/>
      <c r="H60" s="388" t="s">
        <v>10</v>
      </c>
      <c r="I60" s="388" t="s">
        <v>11</v>
      </c>
      <c r="J60" s="388" t="s">
        <v>12</v>
      </c>
      <c r="K60" s="286" t="s">
        <v>38</v>
      </c>
      <c r="L60" s="274" t="s">
        <v>183</v>
      </c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6"/>
    </row>
    <row r="61" spans="1:27" ht="18" customHeight="1">
      <c r="A61" s="296"/>
      <c r="B61" s="300"/>
      <c r="C61" s="384"/>
      <c r="D61" s="310"/>
      <c r="E61" s="313"/>
      <c r="F61" s="316"/>
      <c r="G61" s="281"/>
      <c r="H61" s="388"/>
      <c r="I61" s="388"/>
      <c r="J61" s="388"/>
      <c r="K61" s="286"/>
      <c r="L61" s="392" t="s">
        <v>10</v>
      </c>
      <c r="M61" s="394" t="s">
        <v>11</v>
      </c>
      <c r="N61" s="390" t="s">
        <v>12</v>
      </c>
      <c r="O61" s="43" t="s">
        <v>55</v>
      </c>
      <c r="P61" s="392" t="s">
        <v>10</v>
      </c>
      <c r="Q61" s="394" t="s">
        <v>11</v>
      </c>
      <c r="R61" s="390" t="s">
        <v>12</v>
      </c>
      <c r="S61" s="43" t="s">
        <v>55</v>
      </c>
      <c r="T61" s="392" t="s">
        <v>10</v>
      </c>
      <c r="U61" s="394" t="s">
        <v>11</v>
      </c>
      <c r="V61" s="390" t="s">
        <v>12</v>
      </c>
      <c r="W61" s="43" t="s">
        <v>55</v>
      </c>
      <c r="X61" s="392" t="s">
        <v>10</v>
      </c>
      <c r="Y61" s="394" t="s">
        <v>11</v>
      </c>
      <c r="Z61" s="390" t="s">
        <v>12</v>
      </c>
      <c r="AA61" s="43" t="s">
        <v>55</v>
      </c>
    </row>
    <row r="62" spans="1:27" ht="18" customHeight="1" thickBot="1">
      <c r="A62" s="297"/>
      <c r="B62" s="302"/>
      <c r="C62" s="385"/>
      <c r="D62" s="311"/>
      <c r="E62" s="314"/>
      <c r="F62" s="317"/>
      <c r="G62" s="282"/>
      <c r="H62" s="395"/>
      <c r="I62" s="395"/>
      <c r="J62" s="395"/>
      <c r="K62" s="372"/>
      <c r="L62" s="393"/>
      <c r="M62" s="395"/>
      <c r="N62" s="391"/>
      <c r="O62" s="44" t="s">
        <v>25</v>
      </c>
      <c r="P62" s="393"/>
      <c r="Q62" s="395"/>
      <c r="R62" s="391"/>
      <c r="S62" s="44" t="s">
        <v>25</v>
      </c>
      <c r="T62" s="393"/>
      <c r="U62" s="395"/>
      <c r="V62" s="391"/>
      <c r="W62" s="44" t="s">
        <v>25</v>
      </c>
      <c r="X62" s="393"/>
      <c r="Y62" s="395"/>
      <c r="Z62" s="391"/>
      <c r="AA62" s="44" t="s">
        <v>25</v>
      </c>
    </row>
    <row r="63" spans="1:27" ht="18" customHeight="1" thickBot="1">
      <c r="A63" s="45" t="s">
        <v>13</v>
      </c>
      <c r="B63" s="330" t="s">
        <v>65</v>
      </c>
      <c r="C63" s="330"/>
      <c r="D63" s="330"/>
      <c r="E63" s="330"/>
      <c r="F63" s="330"/>
      <c r="G63" s="330"/>
      <c r="H63" s="330"/>
      <c r="I63" s="330"/>
      <c r="J63" s="330"/>
      <c r="K63" s="330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03"/>
      <c r="AA63" s="404"/>
    </row>
    <row r="64" spans="1:29" ht="18" customHeight="1">
      <c r="A64" s="115" t="s">
        <v>14</v>
      </c>
      <c r="B64" s="208" t="s">
        <v>136</v>
      </c>
      <c r="C64" s="209"/>
      <c r="D64" s="116">
        <v>1</v>
      </c>
      <c r="E64" s="117">
        <v>2</v>
      </c>
      <c r="F64" s="118">
        <f>sumaECTS(L64:AA64)</f>
        <v>9</v>
      </c>
      <c r="G64" s="54">
        <f>SUM(H64:K64)</f>
        <v>60</v>
      </c>
      <c r="H64" s="16">
        <f aca="true" t="shared" si="2" ref="H64:K68">IF(SUM(L64+P64+T64+X64)=0,"",15*SUM(L64+P64+T64+X64))</f>
        <v>30</v>
      </c>
      <c r="I64" s="16">
        <f t="shared" si="2"/>
        <v>30</v>
      </c>
      <c r="J64" s="16">
        <f t="shared" si="2"/>
      </c>
      <c r="K64" s="119">
        <f t="shared" si="2"/>
      </c>
      <c r="L64" s="120">
        <v>1</v>
      </c>
      <c r="M64" s="121"/>
      <c r="N64" s="121"/>
      <c r="O64" s="122"/>
      <c r="P64" s="123">
        <v>1</v>
      </c>
      <c r="Q64" s="121">
        <v>2</v>
      </c>
      <c r="R64" s="121"/>
      <c r="S64" s="122"/>
      <c r="T64" s="124"/>
      <c r="U64" s="125"/>
      <c r="V64" s="125"/>
      <c r="W64" s="126"/>
      <c r="X64" s="127"/>
      <c r="Y64" s="125"/>
      <c r="Z64" s="125"/>
      <c r="AA64" s="126"/>
      <c r="AB64" s="25">
        <v>4</v>
      </c>
      <c r="AC64" s="25">
        <v>5</v>
      </c>
    </row>
    <row r="65" spans="1:28" ht="18" customHeight="1">
      <c r="A65" s="115" t="s">
        <v>15</v>
      </c>
      <c r="B65" s="47" t="s">
        <v>84</v>
      </c>
      <c r="C65" s="48"/>
      <c r="D65" s="116"/>
      <c r="E65" s="117">
        <v>1</v>
      </c>
      <c r="F65" s="118">
        <v>2</v>
      </c>
      <c r="G65" s="54">
        <f>SUM(H65:K65)</f>
        <v>15</v>
      </c>
      <c r="H65" s="16">
        <f t="shared" si="2"/>
        <v>15</v>
      </c>
      <c r="I65" s="16">
        <f t="shared" si="2"/>
      </c>
      <c r="J65" s="16">
        <f t="shared" si="2"/>
      </c>
      <c r="K65" s="119">
        <f t="shared" si="2"/>
      </c>
      <c r="L65" s="128">
        <v>1</v>
      </c>
      <c r="M65" s="129"/>
      <c r="N65" s="129"/>
      <c r="O65" s="130"/>
      <c r="P65" s="128"/>
      <c r="Q65" s="129"/>
      <c r="R65" s="129"/>
      <c r="S65" s="130"/>
      <c r="T65" s="131"/>
      <c r="U65" s="132"/>
      <c r="V65" s="132"/>
      <c r="W65" s="133"/>
      <c r="X65" s="134"/>
      <c r="Y65" s="132"/>
      <c r="Z65" s="132"/>
      <c r="AA65" s="133"/>
      <c r="AB65" s="25">
        <v>1</v>
      </c>
    </row>
    <row r="66" spans="1:28" ht="18" customHeight="1">
      <c r="A66" s="115" t="s">
        <v>16</v>
      </c>
      <c r="B66" s="47" t="s">
        <v>86</v>
      </c>
      <c r="C66" s="48"/>
      <c r="D66" s="116"/>
      <c r="E66" s="117">
        <v>1</v>
      </c>
      <c r="F66" s="118">
        <f>sumaECTS(L66:AA66)</f>
        <v>2</v>
      </c>
      <c r="G66" s="54">
        <f>SUM(H66:K66)</f>
        <v>30</v>
      </c>
      <c r="H66" s="16">
        <f t="shared" si="2"/>
        <v>15</v>
      </c>
      <c r="I66" s="16">
        <f t="shared" si="2"/>
        <v>15</v>
      </c>
      <c r="J66" s="16">
        <f t="shared" si="2"/>
      </c>
      <c r="K66" s="119">
        <f t="shared" si="2"/>
      </c>
      <c r="L66" s="128">
        <v>1</v>
      </c>
      <c r="M66" s="129">
        <v>1</v>
      </c>
      <c r="N66" s="129"/>
      <c r="O66" s="130"/>
      <c r="P66" s="135"/>
      <c r="Q66" s="129"/>
      <c r="R66" s="129"/>
      <c r="S66" s="130"/>
      <c r="T66" s="136"/>
      <c r="U66" s="137"/>
      <c r="V66" s="137"/>
      <c r="W66" s="138"/>
      <c r="X66" s="139"/>
      <c r="Y66" s="137"/>
      <c r="Z66" s="137"/>
      <c r="AA66" s="138"/>
      <c r="AB66" s="25">
        <v>2</v>
      </c>
    </row>
    <row r="67" spans="1:28" ht="18" customHeight="1">
      <c r="A67" s="115" t="s">
        <v>17</v>
      </c>
      <c r="B67" s="47" t="s">
        <v>87</v>
      </c>
      <c r="C67" s="48"/>
      <c r="D67" s="116"/>
      <c r="E67" s="117">
        <v>2</v>
      </c>
      <c r="F67" s="118">
        <f>sumaECTS(L67:AA67)</f>
        <v>2</v>
      </c>
      <c r="G67" s="54">
        <f>SUM(H67:K67)</f>
        <v>30</v>
      </c>
      <c r="H67" s="16">
        <f t="shared" si="2"/>
        <v>15</v>
      </c>
      <c r="I67" s="16">
        <f t="shared" si="2"/>
      </c>
      <c r="J67" s="16">
        <f t="shared" si="2"/>
      </c>
      <c r="K67" s="119">
        <f t="shared" si="2"/>
        <v>15</v>
      </c>
      <c r="L67" s="128">
        <v>1</v>
      </c>
      <c r="M67" s="129"/>
      <c r="N67" s="129"/>
      <c r="O67" s="130">
        <v>1</v>
      </c>
      <c r="P67" s="135"/>
      <c r="Q67" s="129"/>
      <c r="R67" s="129"/>
      <c r="S67" s="130"/>
      <c r="T67" s="136"/>
      <c r="U67" s="137"/>
      <c r="V67" s="137"/>
      <c r="W67" s="138"/>
      <c r="X67" s="139"/>
      <c r="Y67" s="137"/>
      <c r="Z67" s="137"/>
      <c r="AA67" s="138"/>
      <c r="AB67" s="25">
        <v>2</v>
      </c>
    </row>
    <row r="68" spans="1:29" ht="18" customHeight="1">
      <c r="A68" s="115" t="s">
        <v>18</v>
      </c>
      <c r="B68" s="210" t="s">
        <v>140</v>
      </c>
      <c r="C68" s="211"/>
      <c r="D68" s="116"/>
      <c r="E68" s="117">
        <v>1</v>
      </c>
      <c r="F68" s="118">
        <f>sumaECTS(L68:AA68)</f>
        <v>2</v>
      </c>
      <c r="G68" s="54">
        <f>SUM(H68:K68)</f>
        <v>30</v>
      </c>
      <c r="H68" s="16">
        <f t="shared" si="2"/>
        <v>30</v>
      </c>
      <c r="I68" s="16">
        <f t="shared" si="2"/>
      </c>
      <c r="J68" s="16">
        <f t="shared" si="2"/>
      </c>
      <c r="K68" s="119">
        <f t="shared" si="2"/>
      </c>
      <c r="L68" s="58"/>
      <c r="M68" s="15"/>
      <c r="N68" s="15"/>
      <c r="O68" s="56"/>
      <c r="P68" s="58">
        <v>2</v>
      </c>
      <c r="Q68" s="15"/>
      <c r="R68" s="15"/>
      <c r="S68" s="56"/>
      <c r="T68" s="136"/>
      <c r="U68" s="137"/>
      <c r="V68" s="137"/>
      <c r="W68" s="138"/>
      <c r="X68" s="139"/>
      <c r="Y68" s="137"/>
      <c r="Z68" s="137"/>
      <c r="AA68" s="138"/>
      <c r="AC68" s="25">
        <v>2</v>
      </c>
    </row>
    <row r="69" spans="1:29" ht="18" customHeight="1">
      <c r="A69" s="115"/>
      <c r="B69" s="140"/>
      <c r="C69" s="141"/>
      <c r="D69" s="116"/>
      <c r="E69" s="117"/>
      <c r="F69" s="118"/>
      <c r="G69" s="54"/>
      <c r="H69" s="16"/>
      <c r="I69" s="16"/>
      <c r="J69" s="16"/>
      <c r="K69" s="119"/>
      <c r="L69" s="142"/>
      <c r="M69" s="16"/>
      <c r="N69" s="16"/>
      <c r="O69" s="119"/>
      <c r="P69" s="142"/>
      <c r="Q69" s="143"/>
      <c r="R69" s="16"/>
      <c r="S69" s="119"/>
      <c r="T69" s="131"/>
      <c r="U69" s="132"/>
      <c r="V69" s="132"/>
      <c r="W69" s="133"/>
      <c r="X69" s="134"/>
      <c r="Y69" s="132"/>
      <c r="Z69" s="132"/>
      <c r="AA69" s="133"/>
      <c r="AB69" s="25">
        <f>SUM(AB64:AB68)</f>
        <v>9</v>
      </c>
      <c r="AC69" s="25">
        <f>SUM(AC64:AC68)</f>
        <v>7</v>
      </c>
    </row>
    <row r="70" spans="1:27" ht="18" customHeight="1" thickBot="1">
      <c r="A70" s="144"/>
      <c r="B70" s="145"/>
      <c r="C70" s="146"/>
      <c r="D70" s="147"/>
      <c r="E70" s="148"/>
      <c r="F70" s="149"/>
      <c r="G70" s="150"/>
      <c r="H70" s="151"/>
      <c r="I70" s="151"/>
      <c r="J70" s="151"/>
      <c r="K70" s="149"/>
      <c r="L70" s="150"/>
      <c r="M70" s="151"/>
      <c r="N70" s="151"/>
      <c r="O70" s="149"/>
      <c r="P70" s="150"/>
      <c r="Q70" s="151"/>
      <c r="R70" s="151"/>
      <c r="S70" s="149"/>
      <c r="T70" s="142"/>
      <c r="U70" s="16"/>
      <c r="V70" s="16"/>
      <c r="W70" s="119"/>
      <c r="X70" s="142"/>
      <c r="Y70" s="16"/>
      <c r="Z70" s="16"/>
      <c r="AA70" s="119"/>
    </row>
    <row r="71" spans="1:31" ht="18" customHeight="1" thickTop="1">
      <c r="A71" s="152"/>
      <c r="B71" s="405" t="s">
        <v>19</v>
      </c>
      <c r="C71" s="406"/>
      <c r="D71" s="409">
        <f aca="true" t="shared" si="3" ref="D71:AA71">SUM(D64:D70)</f>
        <v>1</v>
      </c>
      <c r="E71" s="397">
        <f t="shared" si="3"/>
        <v>7</v>
      </c>
      <c r="F71" s="399">
        <f t="shared" si="3"/>
        <v>17</v>
      </c>
      <c r="G71" s="401">
        <f t="shared" si="3"/>
        <v>165</v>
      </c>
      <c r="H71" s="397">
        <f t="shared" si="3"/>
        <v>105</v>
      </c>
      <c r="I71" s="397">
        <f t="shared" si="3"/>
        <v>45</v>
      </c>
      <c r="J71" s="397">
        <f t="shared" si="3"/>
        <v>0</v>
      </c>
      <c r="K71" s="399">
        <f t="shared" si="3"/>
        <v>15</v>
      </c>
      <c r="L71" s="153">
        <f t="shared" si="3"/>
        <v>4</v>
      </c>
      <c r="M71" s="154">
        <f t="shared" si="3"/>
        <v>1</v>
      </c>
      <c r="N71" s="154">
        <f t="shared" si="3"/>
        <v>0</v>
      </c>
      <c r="O71" s="155">
        <f t="shared" si="3"/>
        <v>1</v>
      </c>
      <c r="P71" s="153">
        <f t="shared" si="3"/>
        <v>3</v>
      </c>
      <c r="Q71" s="154">
        <f t="shared" si="3"/>
        <v>2</v>
      </c>
      <c r="R71" s="154">
        <f t="shared" si="3"/>
        <v>0</v>
      </c>
      <c r="S71" s="156">
        <f t="shared" si="3"/>
        <v>0</v>
      </c>
      <c r="T71" s="157">
        <f t="shared" si="3"/>
        <v>0</v>
      </c>
      <c r="U71" s="154">
        <f t="shared" si="3"/>
        <v>0</v>
      </c>
      <c r="V71" s="154">
        <f t="shared" si="3"/>
        <v>0</v>
      </c>
      <c r="W71" s="155">
        <f t="shared" si="3"/>
        <v>0</v>
      </c>
      <c r="X71" s="153">
        <f t="shared" si="3"/>
        <v>0</v>
      </c>
      <c r="Y71" s="154">
        <f t="shared" si="3"/>
        <v>0</v>
      </c>
      <c r="Z71" s="154">
        <f t="shared" si="3"/>
        <v>0</v>
      </c>
      <c r="AA71" s="156">
        <f t="shared" si="3"/>
        <v>0</v>
      </c>
      <c r="AC71" s="25">
        <f>(I71+J71+K71)*100/G71</f>
        <v>36.36363636363637</v>
      </c>
      <c r="AE71" s="158"/>
    </row>
    <row r="72" spans="1:29" ht="18" customHeight="1" thickBot="1">
      <c r="A72" s="159"/>
      <c r="B72" s="407"/>
      <c r="C72" s="408"/>
      <c r="D72" s="410"/>
      <c r="E72" s="398"/>
      <c r="F72" s="400"/>
      <c r="G72" s="402"/>
      <c r="H72" s="398"/>
      <c r="I72" s="398"/>
      <c r="J72" s="398"/>
      <c r="K72" s="400"/>
      <c r="L72" s="411">
        <f>SUM(L71:O71)</f>
        <v>6</v>
      </c>
      <c r="M72" s="412"/>
      <c r="N72" s="412"/>
      <c r="O72" s="413"/>
      <c r="P72" s="411">
        <f>SUM(P71:S71)</f>
        <v>5</v>
      </c>
      <c r="Q72" s="412"/>
      <c r="R72" s="412"/>
      <c r="S72" s="413"/>
      <c r="T72" s="411">
        <f>SUM(T71:W71)</f>
        <v>0</v>
      </c>
      <c r="U72" s="412"/>
      <c r="V72" s="412"/>
      <c r="W72" s="413"/>
      <c r="X72" s="411">
        <f>SUM(X71:AA71)</f>
        <v>0</v>
      </c>
      <c r="Y72" s="412"/>
      <c r="Z72" s="412"/>
      <c r="AA72" s="413"/>
      <c r="AC72" s="10">
        <f>SUM(L72:AA72)*15</f>
        <v>165</v>
      </c>
    </row>
    <row r="73" spans="1:27" ht="18" customHeight="1">
      <c r="A73" s="336" t="s">
        <v>57</v>
      </c>
      <c r="B73" s="337"/>
      <c r="C73" s="338"/>
      <c r="D73" s="310" t="s">
        <v>188</v>
      </c>
      <c r="E73" s="312" t="s">
        <v>22</v>
      </c>
      <c r="F73" s="315" t="s">
        <v>42</v>
      </c>
      <c r="G73" s="343" t="s">
        <v>8</v>
      </c>
      <c r="H73" s="388" t="s">
        <v>10</v>
      </c>
      <c r="I73" s="388" t="s">
        <v>11</v>
      </c>
      <c r="J73" s="388" t="s">
        <v>12</v>
      </c>
      <c r="K73" s="286" t="s">
        <v>38</v>
      </c>
      <c r="L73" s="414" t="s">
        <v>51</v>
      </c>
      <c r="M73" s="415"/>
      <c r="N73" s="415"/>
      <c r="O73" s="371"/>
      <c r="P73" s="414" t="s">
        <v>52</v>
      </c>
      <c r="Q73" s="415"/>
      <c r="R73" s="415"/>
      <c r="S73" s="417"/>
      <c r="T73" s="416" t="s">
        <v>53</v>
      </c>
      <c r="U73" s="415"/>
      <c r="V73" s="415"/>
      <c r="W73" s="371"/>
      <c r="X73" s="414" t="s">
        <v>54</v>
      </c>
      <c r="Y73" s="415"/>
      <c r="Z73" s="415"/>
      <c r="AA73" s="417"/>
    </row>
    <row r="74" spans="1:27" ht="18" customHeight="1">
      <c r="A74" s="336"/>
      <c r="B74" s="337"/>
      <c r="C74" s="338"/>
      <c r="D74" s="310"/>
      <c r="E74" s="313"/>
      <c r="F74" s="316"/>
      <c r="G74" s="281"/>
      <c r="H74" s="388"/>
      <c r="I74" s="388"/>
      <c r="J74" s="388"/>
      <c r="K74" s="286"/>
      <c r="L74" s="392" t="s">
        <v>10</v>
      </c>
      <c r="M74" s="394" t="s">
        <v>11</v>
      </c>
      <c r="N74" s="390" t="s">
        <v>12</v>
      </c>
      <c r="O74" s="85" t="s">
        <v>55</v>
      </c>
      <c r="P74" s="392" t="s">
        <v>10</v>
      </c>
      <c r="Q74" s="394" t="s">
        <v>11</v>
      </c>
      <c r="R74" s="390" t="s">
        <v>12</v>
      </c>
      <c r="S74" s="85" t="s">
        <v>55</v>
      </c>
      <c r="T74" s="392" t="s">
        <v>10</v>
      </c>
      <c r="U74" s="394" t="s">
        <v>11</v>
      </c>
      <c r="V74" s="390" t="s">
        <v>12</v>
      </c>
      <c r="W74" s="85" t="s">
        <v>55</v>
      </c>
      <c r="X74" s="392" t="s">
        <v>10</v>
      </c>
      <c r="Y74" s="394" t="s">
        <v>11</v>
      </c>
      <c r="Z74" s="390" t="s">
        <v>12</v>
      </c>
      <c r="AA74" s="85" t="s">
        <v>55</v>
      </c>
    </row>
    <row r="75" spans="1:27" ht="18" customHeight="1" thickBot="1">
      <c r="A75" s="336"/>
      <c r="B75" s="337"/>
      <c r="C75" s="338"/>
      <c r="D75" s="311"/>
      <c r="E75" s="314"/>
      <c r="F75" s="317"/>
      <c r="G75" s="282"/>
      <c r="H75" s="395"/>
      <c r="I75" s="395"/>
      <c r="J75" s="395"/>
      <c r="K75" s="372"/>
      <c r="L75" s="393"/>
      <c r="M75" s="395"/>
      <c r="N75" s="391"/>
      <c r="O75" s="44" t="s">
        <v>25</v>
      </c>
      <c r="P75" s="393"/>
      <c r="Q75" s="395"/>
      <c r="R75" s="391"/>
      <c r="S75" s="44" t="s">
        <v>25</v>
      </c>
      <c r="T75" s="393"/>
      <c r="U75" s="395"/>
      <c r="V75" s="391"/>
      <c r="W75" s="44" t="s">
        <v>25</v>
      </c>
      <c r="X75" s="393"/>
      <c r="Y75" s="395"/>
      <c r="Z75" s="391"/>
      <c r="AA75" s="44" t="s">
        <v>25</v>
      </c>
    </row>
    <row r="76" spans="1:29" ht="18" customHeight="1">
      <c r="A76" s="336"/>
      <c r="B76" s="337"/>
      <c r="C76" s="338"/>
      <c r="D76" s="353">
        <f>SUM(D21,D71)</f>
        <v>1</v>
      </c>
      <c r="E76" s="345">
        <f>SUM(E71)</f>
        <v>7</v>
      </c>
      <c r="F76" s="351">
        <f aca="true" t="shared" si="4" ref="F76:AA76">SUM(F21,F71)</f>
        <v>17</v>
      </c>
      <c r="G76" s="355">
        <f t="shared" si="4"/>
        <v>165</v>
      </c>
      <c r="H76" s="345">
        <f t="shared" si="4"/>
        <v>105</v>
      </c>
      <c r="I76" s="345">
        <f t="shared" si="4"/>
        <v>45</v>
      </c>
      <c r="J76" s="345">
        <f t="shared" si="4"/>
        <v>0</v>
      </c>
      <c r="K76" s="345">
        <f t="shared" si="4"/>
        <v>15</v>
      </c>
      <c r="L76" s="86">
        <f t="shared" si="4"/>
        <v>4</v>
      </c>
      <c r="M76" s="87">
        <f t="shared" si="4"/>
        <v>1</v>
      </c>
      <c r="N76" s="87">
        <f t="shared" si="4"/>
        <v>0</v>
      </c>
      <c r="O76" s="89">
        <f t="shared" si="4"/>
        <v>1</v>
      </c>
      <c r="P76" s="86">
        <f t="shared" si="4"/>
        <v>3</v>
      </c>
      <c r="Q76" s="87">
        <f t="shared" si="4"/>
        <v>2</v>
      </c>
      <c r="R76" s="87">
        <f t="shared" si="4"/>
        <v>0</v>
      </c>
      <c r="S76" s="88">
        <f t="shared" si="4"/>
        <v>0</v>
      </c>
      <c r="T76" s="90">
        <f t="shared" si="4"/>
        <v>0</v>
      </c>
      <c r="U76" s="87">
        <f t="shared" si="4"/>
        <v>0</v>
      </c>
      <c r="V76" s="87">
        <f t="shared" si="4"/>
        <v>0</v>
      </c>
      <c r="W76" s="89">
        <f t="shared" si="4"/>
        <v>0</v>
      </c>
      <c r="X76" s="86">
        <f t="shared" si="4"/>
        <v>0</v>
      </c>
      <c r="Y76" s="87">
        <f t="shared" si="4"/>
        <v>0</v>
      </c>
      <c r="Z76" s="87">
        <f t="shared" si="4"/>
        <v>0</v>
      </c>
      <c r="AA76" s="88">
        <f t="shared" si="4"/>
        <v>0</v>
      </c>
      <c r="AC76" s="10" t="s">
        <v>43</v>
      </c>
    </row>
    <row r="77" spans="1:29" ht="18" customHeight="1" thickBot="1">
      <c r="A77" s="336"/>
      <c r="B77" s="337"/>
      <c r="C77" s="338"/>
      <c r="D77" s="354"/>
      <c r="E77" s="346"/>
      <c r="F77" s="352"/>
      <c r="G77" s="356"/>
      <c r="H77" s="346"/>
      <c r="I77" s="346"/>
      <c r="J77" s="346"/>
      <c r="K77" s="346"/>
      <c r="L77" s="418">
        <f>SUM(L76:O76)</f>
        <v>6</v>
      </c>
      <c r="M77" s="419"/>
      <c r="N77" s="419"/>
      <c r="O77" s="420"/>
      <c r="P77" s="418">
        <f>SUM(P76:S76)</f>
        <v>5</v>
      </c>
      <c r="Q77" s="419"/>
      <c r="R77" s="419"/>
      <c r="S77" s="420"/>
      <c r="T77" s="418">
        <f>SUM(T76:W76)</f>
        <v>0</v>
      </c>
      <c r="U77" s="419"/>
      <c r="V77" s="419"/>
      <c r="W77" s="420"/>
      <c r="X77" s="418">
        <f>SUM(X76:AA76)</f>
        <v>0</v>
      </c>
      <c r="Y77" s="419"/>
      <c r="Z77" s="419"/>
      <c r="AA77" s="420"/>
      <c r="AC77" s="10">
        <f>SUM(L77:AA77)*15</f>
        <v>165</v>
      </c>
    </row>
    <row r="78" spans="1:29" ht="18" customHeight="1">
      <c r="A78" s="336"/>
      <c r="B78" s="337"/>
      <c r="C78" s="338"/>
      <c r="D78" s="360" t="s">
        <v>20</v>
      </c>
      <c r="E78" s="361"/>
      <c r="F78" s="362"/>
      <c r="G78" s="371" t="s">
        <v>21</v>
      </c>
      <c r="H78" s="278"/>
      <c r="I78" s="278"/>
      <c r="J78" s="278"/>
      <c r="K78" s="279"/>
      <c r="L78" s="357">
        <v>0</v>
      </c>
      <c r="M78" s="358"/>
      <c r="N78" s="358"/>
      <c r="O78" s="359"/>
      <c r="P78" s="357">
        <v>1</v>
      </c>
      <c r="Q78" s="358"/>
      <c r="R78" s="358"/>
      <c r="S78" s="359"/>
      <c r="T78" s="357">
        <v>0</v>
      </c>
      <c r="U78" s="358"/>
      <c r="V78" s="358"/>
      <c r="W78" s="359"/>
      <c r="X78" s="357"/>
      <c r="Y78" s="358"/>
      <c r="Z78" s="358"/>
      <c r="AA78" s="359"/>
      <c r="AC78" s="10">
        <f>SUM(L78:AA78)</f>
        <v>1</v>
      </c>
    </row>
    <row r="79" spans="1:29" ht="18" customHeight="1">
      <c r="A79" s="336"/>
      <c r="B79" s="337"/>
      <c r="C79" s="338"/>
      <c r="D79" s="363"/>
      <c r="E79" s="267"/>
      <c r="F79" s="364"/>
      <c r="G79" s="389" t="s">
        <v>22</v>
      </c>
      <c r="H79" s="421"/>
      <c r="I79" s="421"/>
      <c r="J79" s="421"/>
      <c r="K79" s="422"/>
      <c r="L79" s="368">
        <v>5</v>
      </c>
      <c r="M79" s="369"/>
      <c r="N79" s="369"/>
      <c r="O79" s="370"/>
      <c r="P79" s="368">
        <v>2</v>
      </c>
      <c r="Q79" s="369"/>
      <c r="R79" s="369"/>
      <c r="S79" s="370"/>
      <c r="T79" s="368">
        <v>0</v>
      </c>
      <c r="U79" s="369"/>
      <c r="V79" s="369"/>
      <c r="W79" s="370"/>
      <c r="X79" s="368"/>
      <c r="Y79" s="369"/>
      <c r="Z79" s="369"/>
      <c r="AA79" s="370"/>
      <c r="AC79" s="10">
        <f>SUM(L79:AA79)</f>
        <v>7</v>
      </c>
    </row>
    <row r="80" spans="1:29" ht="18" customHeight="1" thickBot="1">
      <c r="A80" s="336"/>
      <c r="B80" s="337"/>
      <c r="C80" s="338"/>
      <c r="D80" s="365"/>
      <c r="E80" s="366"/>
      <c r="F80" s="367"/>
      <c r="G80" s="389" t="s">
        <v>42</v>
      </c>
      <c r="H80" s="421"/>
      <c r="I80" s="421"/>
      <c r="J80" s="421"/>
      <c r="K80" s="422"/>
      <c r="L80" s="347">
        <f>sumaECTS(L64:O70)+L30</f>
        <v>9</v>
      </c>
      <c r="M80" s="348"/>
      <c r="N80" s="348"/>
      <c r="O80" s="349"/>
      <c r="P80" s="347">
        <v>8</v>
      </c>
      <c r="Q80" s="348"/>
      <c r="R80" s="348"/>
      <c r="S80" s="349"/>
      <c r="T80" s="347">
        <v>0</v>
      </c>
      <c r="U80" s="348"/>
      <c r="V80" s="348"/>
      <c r="W80" s="349"/>
      <c r="X80" s="347"/>
      <c r="Y80" s="348"/>
      <c r="Z80" s="348"/>
      <c r="AA80" s="349"/>
      <c r="AC80" s="10">
        <f>SUM(L80:AA80)</f>
        <v>17</v>
      </c>
    </row>
    <row r="81" spans="1:27" ht="18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91"/>
      <c r="P81" s="22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91"/>
    </row>
    <row r="82" spans="1:27" ht="18" customHeight="1">
      <c r="A82" s="92" t="s">
        <v>23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1"/>
      <c r="P82" s="26"/>
      <c r="Q82" s="30" t="s">
        <v>195</v>
      </c>
      <c r="R82" s="28"/>
      <c r="S82" s="27"/>
      <c r="T82" s="27"/>
      <c r="U82" s="27"/>
      <c r="V82" s="27"/>
      <c r="W82" s="27"/>
      <c r="X82" s="93"/>
      <c r="Y82" s="42"/>
      <c r="Z82" s="27"/>
      <c r="AA82" s="94"/>
    </row>
    <row r="83" spans="1:27" ht="18" customHeight="1">
      <c r="A83" s="95" t="s">
        <v>14</v>
      </c>
      <c r="B83" s="30" t="s">
        <v>82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1"/>
      <c r="P83" s="26"/>
      <c r="Q83" s="247" t="s">
        <v>227</v>
      </c>
      <c r="R83" s="28"/>
      <c r="S83" s="27"/>
      <c r="T83" s="27"/>
      <c r="U83" s="27"/>
      <c r="V83" s="27"/>
      <c r="W83" s="27"/>
      <c r="X83" s="93"/>
      <c r="Y83" s="42"/>
      <c r="Z83" s="27"/>
      <c r="AA83" s="94"/>
    </row>
    <row r="84" spans="1:27" ht="18" customHeight="1">
      <c r="A84" s="95" t="s">
        <v>15</v>
      </c>
      <c r="B84" s="27" t="s">
        <v>189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94"/>
      <c r="P84" s="96"/>
      <c r="Q84" s="97" t="s">
        <v>24</v>
      </c>
      <c r="R84" s="28"/>
      <c r="S84" s="98"/>
      <c r="T84" s="98"/>
      <c r="U84" s="98"/>
      <c r="V84" s="98"/>
      <c r="W84" s="98"/>
      <c r="X84" s="98"/>
      <c r="Y84" s="98"/>
      <c r="Z84" s="98"/>
      <c r="AA84" s="99"/>
    </row>
    <row r="85" spans="1:27" ht="18" customHeight="1">
      <c r="A85" s="95"/>
      <c r="B85" s="42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94"/>
      <c r="P85" s="96"/>
      <c r="Q85" s="30" t="s">
        <v>10</v>
      </c>
      <c r="R85" s="100" t="s">
        <v>58</v>
      </c>
      <c r="S85" s="98"/>
      <c r="T85" s="98"/>
      <c r="U85" s="98"/>
      <c r="V85" s="98"/>
      <c r="W85" s="98"/>
      <c r="X85" s="98"/>
      <c r="Y85" s="98"/>
      <c r="Z85" s="98"/>
      <c r="AA85" s="99"/>
    </row>
    <row r="86" spans="1:27" ht="18" customHeight="1">
      <c r="A86" s="95"/>
      <c r="B86" s="27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  <c r="P86" s="96"/>
      <c r="Q86" s="30" t="s">
        <v>11</v>
      </c>
      <c r="R86" s="100" t="s">
        <v>59</v>
      </c>
      <c r="S86" s="98"/>
      <c r="T86" s="98"/>
      <c r="U86" s="8"/>
      <c r="V86" s="98"/>
      <c r="W86" s="98"/>
      <c r="X86" s="98"/>
      <c r="Y86" s="98"/>
      <c r="Z86" s="98"/>
      <c r="AA86" s="99"/>
    </row>
    <row r="87" spans="1:27" ht="18" customHeight="1">
      <c r="A87" s="95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1"/>
      <c r="P87" s="96"/>
      <c r="Q87" s="30" t="s">
        <v>12</v>
      </c>
      <c r="R87" s="100" t="s">
        <v>60</v>
      </c>
      <c r="S87" s="98"/>
      <c r="T87" s="98"/>
      <c r="U87" s="98"/>
      <c r="V87" s="98"/>
      <c r="W87" s="98"/>
      <c r="X87" s="98"/>
      <c r="Y87" s="98"/>
      <c r="Z87" s="98"/>
      <c r="AA87" s="99"/>
    </row>
    <row r="88" spans="1:27" ht="18" customHeight="1">
      <c r="A88" s="95"/>
      <c r="B88" s="10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1"/>
      <c r="P88" s="96"/>
      <c r="Q88" s="30" t="s">
        <v>55</v>
      </c>
      <c r="R88" s="100" t="s">
        <v>61</v>
      </c>
      <c r="S88" s="98"/>
      <c r="T88" s="98"/>
      <c r="U88" s="98"/>
      <c r="V88" s="98"/>
      <c r="W88" s="98"/>
      <c r="X88" s="98"/>
      <c r="Y88" s="98"/>
      <c r="Z88" s="98"/>
      <c r="AA88" s="99"/>
    </row>
    <row r="89" spans="1:27" ht="18" customHeight="1">
      <c r="A89" s="95"/>
      <c r="B89" s="102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1"/>
      <c r="P89" s="96"/>
      <c r="Q89" s="30" t="s">
        <v>25</v>
      </c>
      <c r="R89" s="100" t="s">
        <v>62</v>
      </c>
      <c r="S89" s="98"/>
      <c r="T89" s="98"/>
      <c r="U89" s="98"/>
      <c r="V89" s="8"/>
      <c r="W89" s="8"/>
      <c r="X89" s="8"/>
      <c r="Y89" s="8"/>
      <c r="Z89" s="98"/>
      <c r="AA89" s="99"/>
    </row>
    <row r="90" spans="1:27" ht="18" customHeight="1">
      <c r="A90" s="95"/>
      <c r="B90" s="27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1"/>
      <c r="P90" s="96"/>
      <c r="Q90" s="30" t="s">
        <v>63</v>
      </c>
      <c r="R90" s="100" t="s">
        <v>64</v>
      </c>
      <c r="S90" s="98"/>
      <c r="T90" s="98"/>
      <c r="U90" s="98"/>
      <c r="V90" s="98"/>
      <c r="W90" s="98"/>
      <c r="X90" s="98"/>
      <c r="Y90" s="98"/>
      <c r="Z90" s="98"/>
      <c r="AA90" s="99"/>
    </row>
    <row r="91" spans="1:27" ht="18" customHeight="1">
      <c r="A91" s="95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1"/>
      <c r="P91" s="96"/>
      <c r="Q91" s="103"/>
      <c r="R91" s="32" t="s">
        <v>26</v>
      </c>
      <c r="S91" s="30" t="s">
        <v>27</v>
      </c>
      <c r="T91" s="98"/>
      <c r="U91" s="98"/>
      <c r="V91" s="98"/>
      <c r="W91" s="98"/>
      <c r="X91" s="98"/>
      <c r="Y91" s="98"/>
      <c r="Z91" s="98"/>
      <c r="AA91" s="99"/>
    </row>
    <row r="92" spans="1:27" ht="18" customHeight="1" thickBot="1">
      <c r="A92" s="104"/>
      <c r="B92" s="105"/>
      <c r="C92" s="105"/>
      <c r="D92" s="105"/>
      <c r="E92" s="106"/>
      <c r="F92" s="106"/>
      <c r="G92" s="106"/>
      <c r="H92" s="106"/>
      <c r="I92" s="106"/>
      <c r="J92" s="106"/>
      <c r="K92" s="105"/>
      <c r="L92" s="105"/>
      <c r="M92" s="105"/>
      <c r="N92" s="105"/>
      <c r="O92" s="107"/>
      <c r="P92" s="375" t="s">
        <v>28</v>
      </c>
      <c r="Q92" s="376"/>
      <c r="R92" s="376"/>
      <c r="S92" s="376"/>
      <c r="T92" s="376"/>
      <c r="U92" s="376"/>
      <c r="V92" s="376"/>
      <c r="W92" s="376"/>
      <c r="X92" s="376"/>
      <c r="Y92" s="376"/>
      <c r="Z92" s="376"/>
      <c r="AA92" s="377"/>
    </row>
    <row r="93" spans="1:27" ht="18" customHeight="1">
      <c r="A93" s="22"/>
      <c r="B93" s="23"/>
      <c r="C93" s="24"/>
      <c r="D93" s="248" t="s">
        <v>194</v>
      </c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50"/>
      <c r="T93" s="254" t="s">
        <v>0</v>
      </c>
      <c r="U93" s="255"/>
      <c r="V93" s="255"/>
      <c r="W93" s="255"/>
      <c r="X93" s="255"/>
      <c r="Y93" s="255"/>
      <c r="Z93" s="255"/>
      <c r="AA93" s="256"/>
    </row>
    <row r="94" spans="1:27" ht="18" customHeight="1">
      <c r="A94" s="257"/>
      <c r="B94" s="258"/>
      <c r="C94" s="259"/>
      <c r="D94" s="251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3"/>
      <c r="T94" s="108"/>
      <c r="U94" s="109"/>
      <c r="V94" s="109"/>
      <c r="W94" s="109"/>
      <c r="X94" s="109"/>
      <c r="Y94" s="109"/>
      <c r="Z94" s="109"/>
      <c r="AA94" s="110"/>
    </row>
    <row r="95" spans="1:27" ht="18" customHeight="1">
      <c r="A95" s="381" t="s">
        <v>196</v>
      </c>
      <c r="B95" s="382"/>
      <c r="C95" s="383"/>
      <c r="D95" s="251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3"/>
      <c r="T95" s="108"/>
      <c r="U95" s="109"/>
      <c r="V95" s="109"/>
      <c r="W95" s="109"/>
      <c r="X95" s="109"/>
      <c r="Y95" s="109"/>
      <c r="Z95" s="109"/>
      <c r="AA95" s="110"/>
    </row>
    <row r="96" spans="1:27" ht="18" customHeight="1">
      <c r="A96" s="227"/>
      <c r="B96" s="228"/>
      <c r="C96" s="229"/>
      <c r="D96" s="8" t="s">
        <v>222</v>
      </c>
      <c r="E96" s="42"/>
      <c r="F96" s="42"/>
      <c r="G96" s="42"/>
      <c r="H96" s="3" t="s">
        <v>223</v>
      </c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6"/>
      <c r="T96" s="108"/>
      <c r="U96" s="109"/>
      <c r="V96" s="109"/>
      <c r="W96" s="109"/>
      <c r="X96" s="109"/>
      <c r="Y96" s="109"/>
      <c r="Z96" s="109"/>
      <c r="AA96" s="110"/>
    </row>
    <row r="97" spans="1:27" ht="18" customHeight="1">
      <c r="A97" s="378" t="s">
        <v>197</v>
      </c>
      <c r="B97" s="379"/>
      <c r="C97" s="380"/>
      <c r="D97" s="27" t="s">
        <v>71</v>
      </c>
      <c r="E97" s="28"/>
      <c r="F97" s="28"/>
      <c r="G97" s="28"/>
      <c r="H97" s="29" t="s">
        <v>142</v>
      </c>
      <c r="J97" s="7"/>
      <c r="K97" s="7"/>
      <c r="L97" s="7"/>
      <c r="M97" s="7"/>
      <c r="N97" s="7"/>
      <c r="O97" s="7"/>
      <c r="P97" s="30"/>
      <c r="Q97" s="30"/>
      <c r="R97" s="30"/>
      <c r="S97" s="31"/>
      <c r="T97" s="111"/>
      <c r="U97" s="30"/>
      <c r="V97" s="30"/>
      <c r="W97" s="30"/>
      <c r="X97" s="30"/>
      <c r="Y97" s="30"/>
      <c r="Z97" s="30"/>
      <c r="AA97" s="31"/>
    </row>
    <row r="98" spans="1:27" ht="18" customHeight="1">
      <c r="A98" s="378" t="s">
        <v>198</v>
      </c>
      <c r="B98" s="379"/>
      <c r="C98" s="380"/>
      <c r="D98" s="27" t="s">
        <v>70</v>
      </c>
      <c r="E98" s="28"/>
      <c r="F98" s="28"/>
      <c r="G98" s="27"/>
      <c r="H98" s="29" t="s">
        <v>141</v>
      </c>
      <c r="J98" s="7"/>
      <c r="K98" s="7"/>
      <c r="L98" s="7"/>
      <c r="M98" s="7"/>
      <c r="N98" s="7"/>
      <c r="O98" s="7"/>
      <c r="P98" s="30"/>
      <c r="Q98" s="30"/>
      <c r="R98" s="30"/>
      <c r="S98" s="31"/>
      <c r="T98" s="112"/>
      <c r="U98" s="113"/>
      <c r="V98" s="113"/>
      <c r="W98" s="113"/>
      <c r="X98" s="113"/>
      <c r="Y98" s="113"/>
      <c r="Z98" s="113"/>
      <c r="AA98" s="114"/>
    </row>
    <row r="99" spans="1:27" ht="18" customHeight="1">
      <c r="A99" s="378" t="s">
        <v>199</v>
      </c>
      <c r="B99" s="379"/>
      <c r="C99" s="380"/>
      <c r="D99" s="27" t="s">
        <v>1</v>
      </c>
      <c r="E99" s="27"/>
      <c r="F99" s="27"/>
      <c r="G99" s="27"/>
      <c r="H99" s="7" t="s">
        <v>77</v>
      </c>
      <c r="J99" s="7"/>
      <c r="K99" s="7"/>
      <c r="L99" s="7"/>
      <c r="M99" s="7"/>
      <c r="N99" s="7"/>
      <c r="O99" s="7"/>
      <c r="P99" s="30"/>
      <c r="Q99" s="30"/>
      <c r="R99" s="30"/>
      <c r="S99" s="31"/>
      <c r="T99" s="112"/>
      <c r="U99" s="113"/>
      <c r="V99" s="113"/>
      <c r="W99" s="113"/>
      <c r="X99" s="113"/>
      <c r="Y99" s="113"/>
      <c r="Z99" s="113"/>
      <c r="AA99" s="114"/>
    </row>
    <row r="100" spans="1:27" ht="18" customHeight="1">
      <c r="A100" s="266"/>
      <c r="B100" s="267"/>
      <c r="C100" s="268"/>
      <c r="D100" s="37" t="s">
        <v>3</v>
      </c>
      <c r="E100" s="27"/>
      <c r="F100" s="27"/>
      <c r="G100" s="27"/>
      <c r="H100" s="7" t="s">
        <v>78</v>
      </c>
      <c r="J100" s="7"/>
      <c r="K100" s="7"/>
      <c r="L100" s="7"/>
      <c r="M100" s="7"/>
      <c r="N100" s="7"/>
      <c r="O100" s="7"/>
      <c r="P100" s="30"/>
      <c r="Q100" s="30"/>
      <c r="R100" s="30"/>
      <c r="S100" s="31"/>
      <c r="T100" s="33"/>
      <c r="U100" s="34"/>
      <c r="V100" s="34"/>
      <c r="W100" s="34"/>
      <c r="X100" s="34"/>
      <c r="Y100" s="34"/>
      <c r="Z100" s="34"/>
      <c r="AA100" s="35"/>
    </row>
    <row r="101" spans="1:27" ht="18" customHeight="1">
      <c r="A101" s="33"/>
      <c r="B101" s="34"/>
      <c r="C101" s="36"/>
      <c r="D101" s="27"/>
      <c r="E101" s="27"/>
      <c r="F101" s="27"/>
      <c r="G101" s="27"/>
      <c r="H101" s="7" t="s">
        <v>79</v>
      </c>
      <c r="J101" s="7"/>
      <c r="K101" s="7"/>
      <c r="L101" s="7"/>
      <c r="M101" s="7"/>
      <c r="N101" s="7"/>
      <c r="O101" s="7"/>
      <c r="P101" s="30"/>
      <c r="Q101" s="30"/>
      <c r="R101" s="30"/>
      <c r="S101" s="31"/>
      <c r="T101" s="269" t="s">
        <v>2</v>
      </c>
      <c r="U101" s="270"/>
      <c r="V101" s="270"/>
      <c r="W101" s="270"/>
      <c r="X101" s="270"/>
      <c r="Y101" s="270"/>
      <c r="Z101" s="270"/>
      <c r="AA101" s="271"/>
    </row>
    <row r="102" spans="1:27" ht="18" customHeight="1">
      <c r="A102" s="33"/>
      <c r="B102" s="34"/>
      <c r="C102" s="36"/>
      <c r="D102" s="27"/>
      <c r="E102" s="27"/>
      <c r="F102" s="27"/>
      <c r="G102" s="27"/>
      <c r="H102" s="7" t="s">
        <v>80</v>
      </c>
      <c r="J102" s="7"/>
      <c r="K102" s="7"/>
      <c r="L102" s="7"/>
      <c r="M102" s="7"/>
      <c r="N102" s="7"/>
      <c r="O102" s="7"/>
      <c r="P102" s="30"/>
      <c r="Q102" s="30"/>
      <c r="R102" s="30"/>
      <c r="S102" s="31"/>
      <c r="T102" s="269" t="s">
        <v>4</v>
      </c>
      <c r="U102" s="270"/>
      <c r="V102" s="270"/>
      <c r="W102" s="270"/>
      <c r="X102" s="270"/>
      <c r="Y102" s="270"/>
      <c r="Z102" s="270"/>
      <c r="AA102" s="271"/>
    </row>
    <row r="103" spans="1:27" ht="18" customHeight="1">
      <c r="A103" s="33"/>
      <c r="B103" s="30"/>
      <c r="C103" s="30"/>
      <c r="D103" s="37"/>
      <c r="E103" s="27"/>
      <c r="F103" s="27"/>
      <c r="G103" s="27"/>
      <c r="H103" s="7" t="s">
        <v>81</v>
      </c>
      <c r="J103" s="30"/>
      <c r="K103" s="7"/>
      <c r="L103" s="7"/>
      <c r="M103" s="7"/>
      <c r="N103" s="7"/>
      <c r="O103" s="7"/>
      <c r="P103" s="30"/>
      <c r="Q103" s="30"/>
      <c r="R103" s="30"/>
      <c r="S103" s="31"/>
      <c r="T103" s="112"/>
      <c r="U103" s="113"/>
      <c r="V103" s="113"/>
      <c r="W103" s="113"/>
      <c r="X103" s="113"/>
      <c r="Y103" s="113"/>
      <c r="Z103" s="113"/>
      <c r="AA103" s="114"/>
    </row>
    <row r="104" spans="1:27" ht="18" customHeight="1">
      <c r="A104" s="33"/>
      <c r="B104" s="30"/>
      <c r="C104" s="30"/>
      <c r="D104" s="37"/>
      <c r="E104" s="27"/>
      <c r="F104" s="27"/>
      <c r="G104" s="27"/>
      <c r="H104" s="243" t="s">
        <v>158</v>
      </c>
      <c r="J104" s="30"/>
      <c r="K104" s="7"/>
      <c r="L104" s="7"/>
      <c r="M104" s="7"/>
      <c r="N104" s="7"/>
      <c r="O104" s="7"/>
      <c r="P104" s="30"/>
      <c r="Q104" s="30"/>
      <c r="R104" s="30"/>
      <c r="S104" s="31"/>
      <c r="T104" s="112"/>
      <c r="U104" s="113"/>
      <c r="V104" s="113"/>
      <c r="W104" s="113"/>
      <c r="X104" s="113"/>
      <c r="Y104" s="113"/>
      <c r="Z104" s="113"/>
      <c r="AA104" s="114"/>
    </row>
    <row r="105" spans="1:27" ht="18" customHeight="1">
      <c r="A105" s="33"/>
      <c r="B105" s="30"/>
      <c r="C105" s="30"/>
      <c r="D105" s="37"/>
      <c r="E105" s="27"/>
      <c r="F105" s="27"/>
      <c r="G105" s="27"/>
      <c r="H105" s="243" t="s">
        <v>225</v>
      </c>
      <c r="J105" s="30"/>
      <c r="K105" s="7"/>
      <c r="L105" s="7"/>
      <c r="M105" s="7"/>
      <c r="N105" s="7"/>
      <c r="O105" s="7"/>
      <c r="P105" s="30"/>
      <c r="Q105" s="30"/>
      <c r="R105" s="30"/>
      <c r="S105" s="31"/>
      <c r="T105" s="112"/>
      <c r="U105" s="113"/>
      <c r="V105" s="113"/>
      <c r="W105" s="113"/>
      <c r="X105" s="113"/>
      <c r="Y105" s="113"/>
      <c r="Z105" s="113"/>
      <c r="AA105" s="114"/>
    </row>
    <row r="106" spans="1:27" ht="18" customHeight="1" thickBot="1">
      <c r="A106" s="38"/>
      <c r="B106" s="39"/>
      <c r="C106" s="40"/>
      <c r="D106" s="37"/>
      <c r="E106" s="27"/>
      <c r="F106" s="27"/>
      <c r="G106" s="27"/>
      <c r="H106" s="27"/>
      <c r="I106" s="41"/>
      <c r="J106" s="27"/>
      <c r="K106" s="41"/>
      <c r="L106" s="7"/>
      <c r="M106" s="7"/>
      <c r="N106" s="7"/>
      <c r="O106" s="7"/>
      <c r="P106" s="30"/>
      <c r="Q106" s="30"/>
      <c r="R106" s="30"/>
      <c r="S106" s="31"/>
      <c r="T106" s="291" t="s">
        <v>48</v>
      </c>
      <c r="U106" s="292"/>
      <c r="V106" s="292"/>
      <c r="W106" s="292"/>
      <c r="X106" s="292"/>
      <c r="Y106" s="292"/>
      <c r="Z106" s="292"/>
      <c r="AA106" s="293"/>
    </row>
    <row r="107" spans="1:27" ht="18" customHeight="1" thickBot="1">
      <c r="A107" s="294"/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  <c r="AA107" s="294"/>
    </row>
    <row r="108" spans="1:27" ht="18" customHeight="1">
      <c r="A108" s="295" t="s">
        <v>49</v>
      </c>
      <c r="B108" s="298" t="s">
        <v>5</v>
      </c>
      <c r="C108" s="305"/>
      <c r="D108" s="304" t="s">
        <v>6</v>
      </c>
      <c r="E108" s="305"/>
      <c r="F108" s="306"/>
      <c r="G108" s="277" t="s">
        <v>7</v>
      </c>
      <c r="H108" s="278"/>
      <c r="I108" s="278"/>
      <c r="J108" s="278"/>
      <c r="K108" s="278"/>
      <c r="L108" s="277" t="s">
        <v>50</v>
      </c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9"/>
    </row>
    <row r="109" spans="1:27" ht="18" customHeight="1">
      <c r="A109" s="296"/>
      <c r="B109" s="300"/>
      <c r="C109" s="384"/>
      <c r="D109" s="386"/>
      <c r="E109" s="384"/>
      <c r="F109" s="387"/>
      <c r="G109" s="280" t="s">
        <v>8</v>
      </c>
      <c r="H109" s="388" t="s">
        <v>9</v>
      </c>
      <c r="I109" s="388"/>
      <c r="J109" s="388"/>
      <c r="K109" s="286"/>
      <c r="L109" s="287" t="s">
        <v>51</v>
      </c>
      <c r="M109" s="283"/>
      <c r="N109" s="283"/>
      <c r="O109" s="389"/>
      <c r="P109" s="287" t="s">
        <v>52</v>
      </c>
      <c r="Q109" s="283"/>
      <c r="R109" s="283"/>
      <c r="S109" s="318"/>
      <c r="T109" s="396" t="s">
        <v>53</v>
      </c>
      <c r="U109" s="283"/>
      <c r="V109" s="283"/>
      <c r="W109" s="389"/>
      <c r="X109" s="287" t="s">
        <v>54</v>
      </c>
      <c r="Y109" s="283"/>
      <c r="Z109" s="283"/>
      <c r="AA109" s="318"/>
    </row>
    <row r="110" spans="1:27" ht="18" customHeight="1">
      <c r="A110" s="296"/>
      <c r="B110" s="300"/>
      <c r="C110" s="384"/>
      <c r="D110" s="310" t="s">
        <v>188</v>
      </c>
      <c r="E110" s="312" t="s">
        <v>22</v>
      </c>
      <c r="F110" s="315" t="s">
        <v>42</v>
      </c>
      <c r="G110" s="281"/>
      <c r="H110" s="388" t="s">
        <v>10</v>
      </c>
      <c r="I110" s="388" t="s">
        <v>11</v>
      </c>
      <c r="J110" s="388" t="s">
        <v>12</v>
      </c>
      <c r="K110" s="286" t="s">
        <v>38</v>
      </c>
      <c r="L110" s="274" t="s">
        <v>183</v>
      </c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  <c r="Y110" s="275"/>
      <c r="Z110" s="275"/>
      <c r="AA110" s="276"/>
    </row>
    <row r="111" spans="1:27" ht="18" customHeight="1">
      <c r="A111" s="296"/>
      <c r="B111" s="300"/>
      <c r="C111" s="384"/>
      <c r="D111" s="310"/>
      <c r="E111" s="313"/>
      <c r="F111" s="316"/>
      <c r="G111" s="281"/>
      <c r="H111" s="388"/>
      <c r="I111" s="388"/>
      <c r="J111" s="388"/>
      <c r="K111" s="286"/>
      <c r="L111" s="392" t="s">
        <v>10</v>
      </c>
      <c r="M111" s="394" t="s">
        <v>11</v>
      </c>
      <c r="N111" s="390" t="s">
        <v>12</v>
      </c>
      <c r="O111" s="43" t="s">
        <v>55</v>
      </c>
      <c r="P111" s="392" t="s">
        <v>10</v>
      </c>
      <c r="Q111" s="394" t="s">
        <v>11</v>
      </c>
      <c r="R111" s="390" t="s">
        <v>12</v>
      </c>
      <c r="S111" s="43" t="s">
        <v>55</v>
      </c>
      <c r="T111" s="392" t="s">
        <v>10</v>
      </c>
      <c r="U111" s="394" t="s">
        <v>11</v>
      </c>
      <c r="V111" s="390" t="s">
        <v>12</v>
      </c>
      <c r="W111" s="43" t="s">
        <v>55</v>
      </c>
      <c r="X111" s="392" t="s">
        <v>10</v>
      </c>
      <c r="Y111" s="394" t="s">
        <v>11</v>
      </c>
      <c r="Z111" s="390" t="s">
        <v>12</v>
      </c>
      <c r="AA111" s="43" t="s">
        <v>55</v>
      </c>
    </row>
    <row r="112" spans="1:27" ht="18" customHeight="1" thickBot="1">
      <c r="A112" s="297"/>
      <c r="B112" s="302"/>
      <c r="C112" s="385"/>
      <c r="D112" s="311"/>
      <c r="E112" s="314"/>
      <c r="F112" s="317"/>
      <c r="G112" s="282"/>
      <c r="H112" s="395"/>
      <c r="I112" s="395"/>
      <c r="J112" s="395"/>
      <c r="K112" s="372"/>
      <c r="L112" s="393"/>
      <c r="M112" s="395"/>
      <c r="N112" s="391"/>
      <c r="O112" s="44" t="s">
        <v>25</v>
      </c>
      <c r="P112" s="393"/>
      <c r="Q112" s="395"/>
      <c r="R112" s="391"/>
      <c r="S112" s="44" t="s">
        <v>25</v>
      </c>
      <c r="T112" s="393"/>
      <c r="U112" s="395"/>
      <c r="V112" s="391"/>
      <c r="W112" s="44" t="s">
        <v>25</v>
      </c>
      <c r="X112" s="393"/>
      <c r="Y112" s="395"/>
      <c r="Z112" s="391"/>
      <c r="AA112" s="44" t="s">
        <v>25</v>
      </c>
    </row>
    <row r="113" spans="1:27" ht="18" customHeight="1" thickBot="1">
      <c r="A113" s="45" t="s">
        <v>29</v>
      </c>
      <c r="B113" s="160" t="s">
        <v>66</v>
      </c>
      <c r="C113" s="160"/>
      <c r="D113" s="160"/>
      <c r="E113" s="160"/>
      <c r="F113" s="161"/>
      <c r="G113" s="160"/>
      <c r="H113" s="160"/>
      <c r="I113" s="160"/>
      <c r="J113" s="160"/>
      <c r="K113" s="160"/>
      <c r="L113" s="403"/>
      <c r="M113" s="403"/>
      <c r="N113" s="403"/>
      <c r="O113" s="403"/>
      <c r="P113" s="403"/>
      <c r="Q113" s="403"/>
      <c r="R113" s="403"/>
      <c r="S113" s="403"/>
      <c r="T113" s="403"/>
      <c r="U113" s="403"/>
      <c r="V113" s="403"/>
      <c r="W113" s="403"/>
      <c r="X113" s="403"/>
      <c r="Y113" s="403"/>
      <c r="Z113" s="403"/>
      <c r="AA113" s="404"/>
    </row>
    <row r="114" spans="1:28" ht="18" customHeight="1">
      <c r="A114" s="162" t="s">
        <v>14</v>
      </c>
      <c r="B114" s="208" t="s">
        <v>90</v>
      </c>
      <c r="C114" s="209"/>
      <c r="D114" s="163">
        <v>1</v>
      </c>
      <c r="E114" s="164">
        <v>2</v>
      </c>
      <c r="F114" s="165">
        <f>sumaECTS(L114:AA114)</f>
        <v>8</v>
      </c>
      <c r="G114" s="162">
        <f>SUM(H114:K114)</f>
        <v>75</v>
      </c>
      <c r="H114" s="166">
        <f>IF(SUM(L114+P114+T114+X114)=0,"",15*SUM(L114+P114+T114+X114))</f>
        <v>30</v>
      </c>
      <c r="I114" s="167">
        <f aca="true" t="shared" si="5" ref="I114:K121">IF(SUM(M114+Q114+U114+Y114)=0,"",15*SUM(M114+Q114+U114+Y114))</f>
        <v>15</v>
      </c>
      <c r="J114" s="167">
        <f t="shared" si="5"/>
      </c>
      <c r="K114" s="168">
        <f t="shared" si="5"/>
        <v>30</v>
      </c>
      <c r="L114" s="123">
        <v>2</v>
      </c>
      <c r="M114" s="121">
        <v>1</v>
      </c>
      <c r="N114" s="121"/>
      <c r="O114" s="122">
        <v>2</v>
      </c>
      <c r="P114" s="120"/>
      <c r="Q114" s="121"/>
      <c r="R114" s="121"/>
      <c r="S114" s="122"/>
      <c r="T114" s="120"/>
      <c r="U114" s="121"/>
      <c r="V114" s="121"/>
      <c r="W114" s="122"/>
      <c r="X114" s="120"/>
      <c r="Y114" s="169"/>
      <c r="Z114" s="169"/>
      <c r="AA114" s="170"/>
      <c r="AB114" s="25">
        <v>8</v>
      </c>
    </row>
    <row r="115" spans="1:28" ht="18" customHeight="1">
      <c r="A115" s="54" t="s">
        <v>15</v>
      </c>
      <c r="B115" s="210" t="s">
        <v>91</v>
      </c>
      <c r="C115" s="211"/>
      <c r="D115" s="116"/>
      <c r="E115" s="117">
        <v>1</v>
      </c>
      <c r="F115" s="118">
        <f>sumaECTS(L115:AA115)</f>
        <v>2</v>
      </c>
      <c r="G115" s="54">
        <f>SUM(H115:K115)</f>
        <v>30</v>
      </c>
      <c r="H115" s="171">
        <f aca="true" t="shared" si="6" ref="H115:K125">IF(SUM(L115+P115+T115+X115)=0,"",15*SUM(L115+P115+T115+X115))</f>
      </c>
      <c r="I115" s="172">
        <f t="shared" si="5"/>
      </c>
      <c r="J115" s="172">
        <f t="shared" si="5"/>
        <v>30</v>
      </c>
      <c r="K115" s="173">
        <f t="shared" si="5"/>
      </c>
      <c r="L115" s="58"/>
      <c r="M115" s="15"/>
      <c r="N115" s="15">
        <v>2</v>
      </c>
      <c r="O115" s="56"/>
      <c r="P115" s="58"/>
      <c r="Q115" s="15"/>
      <c r="R115" s="15"/>
      <c r="S115" s="56"/>
      <c r="T115" s="58"/>
      <c r="U115" s="15"/>
      <c r="V115" s="15"/>
      <c r="W115" s="56"/>
      <c r="X115" s="58"/>
      <c r="Y115" s="16"/>
      <c r="Z115" s="16"/>
      <c r="AA115" s="119"/>
      <c r="AB115" s="25">
        <v>2</v>
      </c>
    </row>
    <row r="116" spans="1:29" ht="18" customHeight="1">
      <c r="A116" s="54" t="s">
        <v>16</v>
      </c>
      <c r="B116" s="210" t="s">
        <v>92</v>
      </c>
      <c r="C116" s="211"/>
      <c r="D116" s="116">
        <v>1</v>
      </c>
      <c r="E116" s="117">
        <v>2</v>
      </c>
      <c r="F116" s="118">
        <v>5</v>
      </c>
      <c r="G116" s="54">
        <f aca="true" t="shared" si="7" ref="G116:G121">SUM(H116:K116)</f>
        <v>60</v>
      </c>
      <c r="H116" s="171">
        <f t="shared" si="6"/>
        <v>30</v>
      </c>
      <c r="I116" s="172">
        <f t="shared" si="5"/>
      </c>
      <c r="J116" s="172">
        <f t="shared" si="5"/>
        <v>15</v>
      </c>
      <c r="K116" s="173">
        <f t="shared" si="5"/>
        <v>15</v>
      </c>
      <c r="L116" s="58"/>
      <c r="M116" s="15"/>
      <c r="N116" s="15"/>
      <c r="O116" s="56"/>
      <c r="P116" s="174">
        <v>2</v>
      </c>
      <c r="Q116" s="15"/>
      <c r="R116" s="15">
        <v>1</v>
      </c>
      <c r="S116" s="56">
        <v>1</v>
      </c>
      <c r="T116" s="58"/>
      <c r="U116" s="15"/>
      <c r="V116" s="15"/>
      <c r="W116" s="56"/>
      <c r="X116" s="58"/>
      <c r="Y116" s="16"/>
      <c r="Z116" s="16"/>
      <c r="AA116" s="119"/>
      <c r="AC116" s="25">
        <v>6</v>
      </c>
    </row>
    <row r="117" spans="1:29" ht="18" customHeight="1">
      <c r="A117" s="54" t="s">
        <v>17</v>
      </c>
      <c r="B117" s="210" t="s">
        <v>93</v>
      </c>
      <c r="C117" s="211"/>
      <c r="D117" s="116"/>
      <c r="E117" s="117">
        <v>2</v>
      </c>
      <c r="F117" s="118">
        <f aca="true" t="shared" si="8" ref="F117:F125">sumaECTS(L117:AA117)</f>
        <v>3</v>
      </c>
      <c r="G117" s="54">
        <f t="shared" si="7"/>
        <v>30</v>
      </c>
      <c r="H117" s="171">
        <f t="shared" si="6"/>
        <v>15</v>
      </c>
      <c r="I117" s="172">
        <f t="shared" si="5"/>
      </c>
      <c r="J117" s="172">
        <f t="shared" si="5"/>
        <v>15</v>
      </c>
      <c r="K117" s="173">
        <f t="shared" si="5"/>
      </c>
      <c r="L117" s="58"/>
      <c r="M117" s="15"/>
      <c r="N117" s="15"/>
      <c r="O117" s="56"/>
      <c r="P117" s="58">
        <v>1</v>
      </c>
      <c r="Q117" s="15"/>
      <c r="R117" s="15">
        <v>1</v>
      </c>
      <c r="S117" s="56"/>
      <c r="T117" s="58"/>
      <c r="U117" s="15"/>
      <c r="V117" s="15"/>
      <c r="W117" s="56"/>
      <c r="X117" s="58"/>
      <c r="Y117" s="16"/>
      <c r="Z117" s="16"/>
      <c r="AA117" s="119"/>
      <c r="AC117" s="25">
        <v>3</v>
      </c>
    </row>
    <row r="118" spans="1:29" ht="18" customHeight="1">
      <c r="A118" s="54" t="s">
        <v>18</v>
      </c>
      <c r="B118" s="47" t="s">
        <v>94</v>
      </c>
      <c r="C118" s="48"/>
      <c r="D118" s="116"/>
      <c r="E118" s="117">
        <v>2</v>
      </c>
      <c r="F118" s="118">
        <f t="shared" si="8"/>
        <v>3</v>
      </c>
      <c r="G118" s="54">
        <f t="shared" si="7"/>
        <v>30</v>
      </c>
      <c r="H118" s="171">
        <f t="shared" si="6"/>
        <v>15</v>
      </c>
      <c r="I118" s="172">
        <f t="shared" si="5"/>
      </c>
      <c r="J118" s="172">
        <f t="shared" si="5"/>
        <v>15</v>
      </c>
      <c r="K118" s="171">
        <f t="shared" si="5"/>
      </c>
      <c r="L118" s="58"/>
      <c r="M118" s="15"/>
      <c r="N118" s="15"/>
      <c r="O118" s="56"/>
      <c r="P118" s="58">
        <v>1</v>
      </c>
      <c r="Q118" s="15"/>
      <c r="R118" s="15">
        <v>1</v>
      </c>
      <c r="S118" s="56"/>
      <c r="T118" s="58"/>
      <c r="U118" s="15"/>
      <c r="V118" s="15"/>
      <c r="W118" s="56"/>
      <c r="X118" s="58"/>
      <c r="Y118" s="16"/>
      <c r="Z118" s="16"/>
      <c r="AA118" s="119"/>
      <c r="AC118" s="25">
        <v>3</v>
      </c>
    </row>
    <row r="119" spans="1:29" ht="18" customHeight="1">
      <c r="A119" s="54" t="s">
        <v>30</v>
      </c>
      <c r="B119" s="47" t="s">
        <v>95</v>
      </c>
      <c r="C119" s="48"/>
      <c r="D119" s="116"/>
      <c r="E119" s="117">
        <v>2</v>
      </c>
      <c r="F119" s="118">
        <f t="shared" si="8"/>
        <v>3</v>
      </c>
      <c r="G119" s="54">
        <f t="shared" si="7"/>
        <v>30</v>
      </c>
      <c r="H119" s="171">
        <f t="shared" si="6"/>
        <v>15</v>
      </c>
      <c r="I119" s="172">
        <f t="shared" si="5"/>
      </c>
      <c r="J119" s="172">
        <f t="shared" si="5"/>
        <v>15</v>
      </c>
      <c r="K119" s="173">
        <f t="shared" si="5"/>
      </c>
      <c r="L119" s="58"/>
      <c r="M119" s="15"/>
      <c r="N119" s="15"/>
      <c r="O119" s="56"/>
      <c r="P119" s="58">
        <v>1</v>
      </c>
      <c r="Q119" s="15"/>
      <c r="R119" s="15">
        <v>1</v>
      </c>
      <c r="S119" s="56"/>
      <c r="T119" s="58"/>
      <c r="U119" s="15"/>
      <c r="V119" s="15"/>
      <c r="W119" s="56"/>
      <c r="X119" s="58"/>
      <c r="Y119" s="16"/>
      <c r="Z119" s="16"/>
      <c r="AA119" s="119"/>
      <c r="AC119" s="25">
        <v>3</v>
      </c>
    </row>
    <row r="120" spans="1:29" ht="18" customHeight="1">
      <c r="A120" s="54" t="s">
        <v>31</v>
      </c>
      <c r="B120" s="47" t="s">
        <v>96</v>
      </c>
      <c r="C120" s="48"/>
      <c r="D120" s="116"/>
      <c r="E120" s="117">
        <v>1</v>
      </c>
      <c r="F120" s="118">
        <f t="shared" si="8"/>
        <v>1</v>
      </c>
      <c r="G120" s="54">
        <f t="shared" si="7"/>
        <v>15</v>
      </c>
      <c r="H120" s="171">
        <f t="shared" si="6"/>
        <v>15</v>
      </c>
      <c r="I120" s="172">
        <f t="shared" si="5"/>
      </c>
      <c r="J120" s="172">
        <f t="shared" si="5"/>
      </c>
      <c r="K120" s="173">
        <f t="shared" si="5"/>
      </c>
      <c r="L120" s="58"/>
      <c r="M120" s="15"/>
      <c r="N120" s="15"/>
      <c r="O120" s="56"/>
      <c r="P120" s="58">
        <v>1</v>
      </c>
      <c r="Q120" s="15"/>
      <c r="R120" s="15"/>
      <c r="S120" s="56"/>
      <c r="T120" s="58"/>
      <c r="U120" s="15"/>
      <c r="V120" s="15"/>
      <c r="W120" s="56"/>
      <c r="X120" s="58"/>
      <c r="Y120" s="16"/>
      <c r="Z120" s="16"/>
      <c r="AA120" s="119"/>
      <c r="AC120" s="25">
        <v>1</v>
      </c>
    </row>
    <row r="121" spans="1:29" ht="18" customHeight="1">
      <c r="A121" s="54" t="s">
        <v>32</v>
      </c>
      <c r="B121" s="47" t="s">
        <v>97</v>
      </c>
      <c r="C121" s="48"/>
      <c r="D121" s="116"/>
      <c r="E121" s="117">
        <v>1</v>
      </c>
      <c r="F121" s="118">
        <f t="shared" si="8"/>
        <v>1</v>
      </c>
      <c r="G121" s="54">
        <f t="shared" si="7"/>
        <v>15</v>
      </c>
      <c r="H121" s="171">
        <f t="shared" si="6"/>
      </c>
      <c r="I121" s="172">
        <f t="shared" si="5"/>
      </c>
      <c r="J121" s="172">
        <f t="shared" si="5"/>
        <v>15</v>
      </c>
      <c r="K121" s="173">
        <f t="shared" si="5"/>
      </c>
      <c r="L121" s="58"/>
      <c r="M121" s="15"/>
      <c r="N121" s="15"/>
      <c r="O121" s="56"/>
      <c r="P121" s="58"/>
      <c r="Q121" s="15"/>
      <c r="R121" s="15">
        <v>1</v>
      </c>
      <c r="S121" s="56"/>
      <c r="T121" s="58"/>
      <c r="U121" s="15"/>
      <c r="V121" s="15"/>
      <c r="W121" s="56"/>
      <c r="X121" s="58"/>
      <c r="Y121" s="16"/>
      <c r="Z121" s="16"/>
      <c r="AA121" s="119"/>
      <c r="AC121" s="25">
        <v>1</v>
      </c>
    </row>
    <row r="122" spans="1:29" ht="18" customHeight="1">
      <c r="A122" s="54" t="s">
        <v>33</v>
      </c>
      <c r="B122" s="47" t="s">
        <v>98</v>
      </c>
      <c r="C122" s="48"/>
      <c r="D122" s="116"/>
      <c r="E122" s="117">
        <v>2</v>
      </c>
      <c r="F122" s="118">
        <f t="shared" si="8"/>
        <v>3</v>
      </c>
      <c r="G122" s="54">
        <f>SUM(H122:K122)</f>
        <v>30</v>
      </c>
      <c r="H122" s="171">
        <f t="shared" si="6"/>
        <v>15</v>
      </c>
      <c r="I122" s="172">
        <f t="shared" si="6"/>
      </c>
      <c r="J122" s="172">
        <f t="shared" si="6"/>
        <v>15</v>
      </c>
      <c r="K122" s="173">
        <f t="shared" si="6"/>
      </c>
      <c r="L122" s="58"/>
      <c r="M122" s="15"/>
      <c r="N122" s="15"/>
      <c r="O122" s="56"/>
      <c r="P122" s="58">
        <v>1</v>
      </c>
      <c r="Q122" s="15"/>
      <c r="R122" s="15">
        <v>1</v>
      </c>
      <c r="S122" s="56"/>
      <c r="T122" s="58"/>
      <c r="U122" s="15"/>
      <c r="V122" s="15"/>
      <c r="W122" s="56"/>
      <c r="X122" s="58"/>
      <c r="Y122" s="16"/>
      <c r="Z122" s="16"/>
      <c r="AA122" s="119"/>
      <c r="AC122" s="25">
        <v>3</v>
      </c>
    </row>
    <row r="123" spans="1:29" ht="18" customHeight="1">
      <c r="A123" s="54" t="s">
        <v>34</v>
      </c>
      <c r="B123" s="47" t="s">
        <v>99</v>
      </c>
      <c r="C123" s="48"/>
      <c r="D123" s="116"/>
      <c r="E123" s="117">
        <v>1</v>
      </c>
      <c r="F123" s="118">
        <f t="shared" si="8"/>
        <v>2</v>
      </c>
      <c r="G123" s="54">
        <f>SUM(H123:K123)</f>
        <v>30</v>
      </c>
      <c r="H123" s="171">
        <f t="shared" si="6"/>
        <v>15</v>
      </c>
      <c r="I123" s="172">
        <f t="shared" si="6"/>
        <v>15</v>
      </c>
      <c r="J123" s="172">
        <f t="shared" si="6"/>
      </c>
      <c r="K123" s="173">
        <f t="shared" si="6"/>
      </c>
      <c r="L123" s="58"/>
      <c r="M123" s="15"/>
      <c r="N123" s="15"/>
      <c r="O123" s="56"/>
      <c r="P123" s="58">
        <v>1</v>
      </c>
      <c r="Q123" s="15">
        <v>1</v>
      </c>
      <c r="R123" s="15"/>
      <c r="S123" s="56"/>
      <c r="T123" s="58"/>
      <c r="U123" s="15"/>
      <c r="V123" s="15"/>
      <c r="W123" s="56"/>
      <c r="X123" s="58"/>
      <c r="Y123" s="16"/>
      <c r="Z123" s="16"/>
      <c r="AA123" s="119"/>
      <c r="AC123" s="25">
        <v>2</v>
      </c>
    </row>
    <row r="124" spans="1:28" ht="18" customHeight="1">
      <c r="A124" s="54" t="s">
        <v>89</v>
      </c>
      <c r="B124" s="210" t="s">
        <v>85</v>
      </c>
      <c r="C124" s="211"/>
      <c r="D124" s="116"/>
      <c r="E124" s="117">
        <v>2</v>
      </c>
      <c r="F124" s="118">
        <f t="shared" si="8"/>
        <v>5</v>
      </c>
      <c r="G124" s="54">
        <f>SUM(H124:K124)</f>
        <v>60</v>
      </c>
      <c r="H124" s="16">
        <f t="shared" si="6"/>
        <v>30</v>
      </c>
      <c r="I124" s="16">
        <f t="shared" si="6"/>
      </c>
      <c r="J124" s="16">
        <f t="shared" si="6"/>
        <v>30</v>
      </c>
      <c r="K124" s="119">
        <f t="shared" si="6"/>
      </c>
      <c r="L124" s="128">
        <v>2</v>
      </c>
      <c r="M124" s="129"/>
      <c r="N124" s="129">
        <v>2</v>
      </c>
      <c r="O124" s="130"/>
      <c r="P124" s="135"/>
      <c r="Q124" s="129"/>
      <c r="R124" s="129"/>
      <c r="S124" s="130"/>
      <c r="T124" s="136"/>
      <c r="U124" s="137"/>
      <c r="V124" s="137"/>
      <c r="W124" s="138"/>
      <c r="X124" s="139"/>
      <c r="Y124" s="137"/>
      <c r="Z124" s="137"/>
      <c r="AA124" s="138"/>
      <c r="AB124" s="25">
        <v>5</v>
      </c>
    </row>
    <row r="125" spans="1:29" ht="18" customHeight="1">
      <c r="A125" s="54" t="s">
        <v>137</v>
      </c>
      <c r="B125" s="175" t="s">
        <v>88</v>
      </c>
      <c r="C125" s="176"/>
      <c r="D125" s="116">
        <v>1</v>
      </c>
      <c r="E125" s="117">
        <v>2</v>
      </c>
      <c r="F125" s="118">
        <f t="shared" si="8"/>
        <v>7</v>
      </c>
      <c r="G125" s="54">
        <f>SUM(H125:K125)</f>
        <v>60</v>
      </c>
      <c r="H125" s="16">
        <f t="shared" si="6"/>
        <v>30</v>
      </c>
      <c r="I125" s="16">
        <f t="shared" si="6"/>
      </c>
      <c r="J125" s="16">
        <f t="shared" si="6"/>
        <v>15</v>
      </c>
      <c r="K125" s="119">
        <f t="shared" si="6"/>
        <v>15</v>
      </c>
      <c r="L125" s="174">
        <v>2</v>
      </c>
      <c r="M125" s="129"/>
      <c r="N125" s="129">
        <v>1</v>
      </c>
      <c r="O125" s="130"/>
      <c r="P125" s="135"/>
      <c r="Q125" s="129"/>
      <c r="R125" s="129"/>
      <c r="S125" s="130">
        <v>1</v>
      </c>
      <c r="T125" s="131"/>
      <c r="U125" s="132"/>
      <c r="V125" s="132"/>
      <c r="W125" s="133"/>
      <c r="X125" s="134"/>
      <c r="Y125" s="132"/>
      <c r="Z125" s="132"/>
      <c r="AA125" s="133"/>
      <c r="AB125" s="25">
        <v>6</v>
      </c>
      <c r="AC125" s="25">
        <v>1</v>
      </c>
    </row>
    <row r="126" spans="1:29" ht="18" customHeight="1">
      <c r="A126" s="54" t="s">
        <v>203</v>
      </c>
      <c r="B126" s="223" t="s">
        <v>200</v>
      </c>
      <c r="C126" s="141"/>
      <c r="D126" s="116"/>
      <c r="E126" s="117"/>
      <c r="F126" s="118">
        <v>20</v>
      </c>
      <c r="G126" s="54"/>
      <c r="H126" s="171"/>
      <c r="I126" s="172"/>
      <c r="J126" s="172"/>
      <c r="K126" s="173"/>
      <c r="L126" s="142"/>
      <c r="M126" s="16"/>
      <c r="N126" s="16"/>
      <c r="O126" s="119"/>
      <c r="P126" s="142"/>
      <c r="Q126" s="16"/>
      <c r="R126" s="16"/>
      <c r="S126" s="119"/>
      <c r="T126" s="142"/>
      <c r="U126" s="16"/>
      <c r="V126" s="16"/>
      <c r="W126" s="119"/>
      <c r="X126" s="142"/>
      <c r="Y126" s="16"/>
      <c r="Z126" s="16"/>
      <c r="AA126" s="119"/>
      <c r="AB126" s="25">
        <f>SUM(AB114:AB125)</f>
        <v>21</v>
      </c>
      <c r="AC126" s="25">
        <f>SUM(AC116:AC125)</f>
        <v>23</v>
      </c>
    </row>
    <row r="127" spans="1:27" ht="18" customHeight="1" thickBot="1">
      <c r="A127" s="60"/>
      <c r="B127" s="212"/>
      <c r="C127" s="213"/>
      <c r="D127" s="49"/>
      <c r="E127" s="50"/>
      <c r="F127" s="50"/>
      <c r="G127" s="54"/>
      <c r="H127" s="52"/>
      <c r="I127" s="52"/>
      <c r="J127" s="52"/>
      <c r="K127" s="53"/>
      <c r="L127" s="61"/>
      <c r="M127" s="62"/>
      <c r="N127" s="63"/>
      <c r="O127" s="64"/>
      <c r="P127" s="65"/>
      <c r="Q127" s="66"/>
      <c r="R127" s="62"/>
      <c r="S127" s="64"/>
      <c r="T127" s="67"/>
      <c r="U127" s="62"/>
      <c r="V127" s="62"/>
      <c r="W127" s="64"/>
      <c r="X127" s="67"/>
      <c r="Y127" s="62"/>
      <c r="Z127" s="62"/>
      <c r="AA127" s="64"/>
    </row>
    <row r="128" spans="1:29" ht="18" customHeight="1" thickTop="1">
      <c r="A128" s="152"/>
      <c r="B128" s="405" t="s">
        <v>19</v>
      </c>
      <c r="C128" s="406"/>
      <c r="D128" s="409">
        <f aca="true" t="shared" si="9" ref="D128:AA128">SUM(D114:D127)</f>
        <v>3</v>
      </c>
      <c r="E128" s="397">
        <f t="shared" si="9"/>
        <v>20</v>
      </c>
      <c r="F128" s="399">
        <f>SUM(F114:F126)</f>
        <v>63</v>
      </c>
      <c r="G128" s="401">
        <f t="shared" si="9"/>
        <v>465</v>
      </c>
      <c r="H128" s="397">
        <f t="shared" si="9"/>
        <v>210</v>
      </c>
      <c r="I128" s="397">
        <f t="shared" si="9"/>
        <v>30</v>
      </c>
      <c r="J128" s="397">
        <f t="shared" si="9"/>
        <v>165</v>
      </c>
      <c r="K128" s="399">
        <f t="shared" si="9"/>
        <v>60</v>
      </c>
      <c r="L128" s="153">
        <f t="shared" si="9"/>
        <v>6</v>
      </c>
      <c r="M128" s="154">
        <f t="shared" si="9"/>
        <v>1</v>
      </c>
      <c r="N128" s="154">
        <f t="shared" si="9"/>
        <v>5</v>
      </c>
      <c r="O128" s="155">
        <f t="shared" si="9"/>
        <v>2</v>
      </c>
      <c r="P128" s="153">
        <f t="shared" si="9"/>
        <v>8</v>
      </c>
      <c r="Q128" s="154">
        <f t="shared" si="9"/>
        <v>1</v>
      </c>
      <c r="R128" s="154">
        <f t="shared" si="9"/>
        <v>6</v>
      </c>
      <c r="S128" s="156">
        <f t="shared" si="9"/>
        <v>2</v>
      </c>
      <c r="T128" s="157">
        <f t="shared" si="9"/>
        <v>0</v>
      </c>
      <c r="U128" s="154">
        <f t="shared" si="9"/>
        <v>0</v>
      </c>
      <c r="V128" s="154">
        <f t="shared" si="9"/>
        <v>0</v>
      </c>
      <c r="W128" s="155">
        <f t="shared" si="9"/>
        <v>0</v>
      </c>
      <c r="X128" s="153">
        <f t="shared" si="9"/>
        <v>0</v>
      </c>
      <c r="Y128" s="154">
        <f t="shared" si="9"/>
        <v>0</v>
      </c>
      <c r="Z128" s="154">
        <f t="shared" si="9"/>
        <v>0</v>
      </c>
      <c r="AA128" s="156">
        <f t="shared" si="9"/>
        <v>0</v>
      </c>
      <c r="AC128" s="25">
        <f>(I128+J128+K128)*100/G128</f>
        <v>54.83870967741935</v>
      </c>
    </row>
    <row r="129" spans="1:29" ht="18" customHeight="1" thickBot="1">
      <c r="A129" s="159"/>
      <c r="B129" s="407"/>
      <c r="C129" s="408"/>
      <c r="D129" s="410"/>
      <c r="E129" s="398"/>
      <c r="F129" s="400"/>
      <c r="G129" s="402"/>
      <c r="H129" s="398"/>
      <c r="I129" s="398"/>
      <c r="J129" s="398"/>
      <c r="K129" s="400"/>
      <c r="L129" s="411">
        <f>SUM(L128:O128)</f>
        <v>14</v>
      </c>
      <c r="M129" s="412"/>
      <c r="N129" s="412"/>
      <c r="O129" s="413"/>
      <c r="P129" s="411">
        <f>SUM(P128:S128)</f>
        <v>17</v>
      </c>
      <c r="Q129" s="412"/>
      <c r="R129" s="412"/>
      <c r="S129" s="413"/>
      <c r="T129" s="411">
        <f>SUM(T128:W128)</f>
        <v>0</v>
      </c>
      <c r="U129" s="412"/>
      <c r="V129" s="412"/>
      <c r="W129" s="413"/>
      <c r="X129" s="411">
        <f>SUM(X128:AA128)</f>
        <v>0</v>
      </c>
      <c r="Y129" s="412"/>
      <c r="Z129" s="412"/>
      <c r="AA129" s="413"/>
      <c r="AC129" s="10">
        <f>SUM(L129:AA129)*15</f>
        <v>465</v>
      </c>
    </row>
    <row r="130" spans="1:27" ht="18" customHeight="1">
      <c r="A130" s="336" t="s">
        <v>67</v>
      </c>
      <c r="B130" s="337"/>
      <c r="C130" s="338"/>
      <c r="D130" s="310" t="s">
        <v>188</v>
      </c>
      <c r="E130" s="312" t="s">
        <v>22</v>
      </c>
      <c r="F130" s="315" t="s">
        <v>42</v>
      </c>
      <c r="G130" s="343" t="s">
        <v>8</v>
      </c>
      <c r="H130" s="388" t="s">
        <v>10</v>
      </c>
      <c r="I130" s="388" t="s">
        <v>11</v>
      </c>
      <c r="J130" s="388" t="s">
        <v>12</v>
      </c>
      <c r="K130" s="286" t="s">
        <v>38</v>
      </c>
      <c r="L130" s="414" t="s">
        <v>51</v>
      </c>
      <c r="M130" s="415"/>
      <c r="N130" s="415"/>
      <c r="O130" s="371"/>
      <c r="P130" s="414" t="s">
        <v>52</v>
      </c>
      <c r="Q130" s="415"/>
      <c r="R130" s="415"/>
      <c r="S130" s="417"/>
      <c r="T130" s="416" t="s">
        <v>53</v>
      </c>
      <c r="U130" s="415"/>
      <c r="V130" s="415"/>
      <c r="W130" s="371"/>
      <c r="X130" s="414" t="s">
        <v>54</v>
      </c>
      <c r="Y130" s="415"/>
      <c r="Z130" s="415"/>
      <c r="AA130" s="417"/>
    </row>
    <row r="131" spans="1:27" ht="18" customHeight="1">
      <c r="A131" s="336"/>
      <c r="B131" s="337"/>
      <c r="C131" s="338"/>
      <c r="D131" s="310"/>
      <c r="E131" s="313"/>
      <c r="F131" s="316"/>
      <c r="G131" s="281"/>
      <c r="H131" s="388"/>
      <c r="I131" s="388"/>
      <c r="J131" s="388"/>
      <c r="K131" s="286"/>
      <c r="L131" s="392" t="s">
        <v>10</v>
      </c>
      <c r="M131" s="394" t="s">
        <v>11</v>
      </c>
      <c r="N131" s="390" t="s">
        <v>12</v>
      </c>
      <c r="O131" s="85" t="s">
        <v>55</v>
      </c>
      <c r="P131" s="392" t="s">
        <v>10</v>
      </c>
      <c r="Q131" s="394" t="s">
        <v>11</v>
      </c>
      <c r="R131" s="390" t="s">
        <v>12</v>
      </c>
      <c r="S131" s="85" t="s">
        <v>55</v>
      </c>
      <c r="T131" s="392" t="s">
        <v>10</v>
      </c>
      <c r="U131" s="394" t="s">
        <v>11</v>
      </c>
      <c r="V131" s="390" t="s">
        <v>12</v>
      </c>
      <c r="W131" s="85" t="s">
        <v>55</v>
      </c>
      <c r="X131" s="392" t="s">
        <v>10</v>
      </c>
      <c r="Y131" s="394" t="s">
        <v>11</v>
      </c>
      <c r="Z131" s="390" t="s">
        <v>12</v>
      </c>
      <c r="AA131" s="85" t="s">
        <v>55</v>
      </c>
    </row>
    <row r="132" spans="1:27" ht="18" customHeight="1" thickBot="1">
      <c r="A132" s="336"/>
      <c r="B132" s="337"/>
      <c r="C132" s="338"/>
      <c r="D132" s="311"/>
      <c r="E132" s="314"/>
      <c r="F132" s="317"/>
      <c r="G132" s="282"/>
      <c r="H132" s="395"/>
      <c r="I132" s="395"/>
      <c r="J132" s="395"/>
      <c r="K132" s="372"/>
      <c r="L132" s="393"/>
      <c r="M132" s="395"/>
      <c r="N132" s="391"/>
      <c r="O132" s="44" t="s">
        <v>25</v>
      </c>
      <c r="P132" s="393"/>
      <c r="Q132" s="395"/>
      <c r="R132" s="391"/>
      <c r="S132" s="44" t="s">
        <v>25</v>
      </c>
      <c r="T132" s="393"/>
      <c r="U132" s="395"/>
      <c r="V132" s="391"/>
      <c r="W132" s="44" t="s">
        <v>25</v>
      </c>
      <c r="X132" s="393"/>
      <c r="Y132" s="395"/>
      <c r="Z132" s="391"/>
      <c r="AA132" s="44" t="s">
        <v>25</v>
      </c>
    </row>
    <row r="133" spans="1:29" ht="18" customHeight="1">
      <c r="A133" s="336"/>
      <c r="B133" s="337"/>
      <c r="C133" s="338"/>
      <c r="D133" s="353">
        <f>SUM(D21,D71,D128)</f>
        <v>4</v>
      </c>
      <c r="E133" s="345">
        <f>SUM(E71,E128)</f>
        <v>27</v>
      </c>
      <c r="F133" s="351">
        <f aca="true" t="shared" si="10" ref="F133:K133">SUM(F21,F71,F128)</f>
        <v>80</v>
      </c>
      <c r="G133" s="355">
        <f t="shared" si="10"/>
        <v>630</v>
      </c>
      <c r="H133" s="345">
        <f t="shared" si="10"/>
        <v>315</v>
      </c>
      <c r="I133" s="345">
        <f t="shared" si="10"/>
        <v>75</v>
      </c>
      <c r="J133" s="345">
        <f t="shared" si="10"/>
        <v>165</v>
      </c>
      <c r="K133" s="351">
        <f t="shared" si="10"/>
        <v>75</v>
      </c>
      <c r="L133" s="86">
        <f aca="true" t="shared" si="11" ref="L133:AA133">SUM(L71,L128)</f>
        <v>10</v>
      </c>
      <c r="M133" s="87">
        <f t="shared" si="11"/>
        <v>2</v>
      </c>
      <c r="N133" s="87">
        <f t="shared" si="11"/>
        <v>5</v>
      </c>
      <c r="O133" s="89">
        <f t="shared" si="11"/>
        <v>3</v>
      </c>
      <c r="P133" s="86">
        <f t="shared" si="11"/>
        <v>11</v>
      </c>
      <c r="Q133" s="87">
        <f t="shared" si="11"/>
        <v>3</v>
      </c>
      <c r="R133" s="87">
        <f t="shared" si="11"/>
        <v>6</v>
      </c>
      <c r="S133" s="88">
        <f t="shared" si="11"/>
        <v>2</v>
      </c>
      <c r="T133" s="90">
        <f t="shared" si="11"/>
        <v>0</v>
      </c>
      <c r="U133" s="87">
        <f t="shared" si="11"/>
        <v>0</v>
      </c>
      <c r="V133" s="87">
        <f t="shared" si="11"/>
        <v>0</v>
      </c>
      <c r="W133" s="89">
        <f t="shared" si="11"/>
        <v>0</v>
      </c>
      <c r="X133" s="86">
        <f t="shared" si="11"/>
        <v>0</v>
      </c>
      <c r="Y133" s="87">
        <f t="shared" si="11"/>
        <v>0</v>
      </c>
      <c r="Z133" s="87">
        <f t="shared" si="11"/>
        <v>0</v>
      </c>
      <c r="AA133" s="88">
        <f t="shared" si="11"/>
        <v>0</v>
      </c>
      <c r="AC133" s="10" t="s">
        <v>43</v>
      </c>
    </row>
    <row r="134" spans="1:29" ht="18" customHeight="1" thickBot="1">
      <c r="A134" s="336"/>
      <c r="B134" s="337"/>
      <c r="C134" s="338"/>
      <c r="D134" s="354"/>
      <c r="E134" s="346"/>
      <c r="F134" s="352"/>
      <c r="G134" s="356"/>
      <c r="H134" s="346"/>
      <c r="I134" s="346"/>
      <c r="J134" s="346"/>
      <c r="K134" s="352"/>
      <c r="L134" s="418">
        <f>SUM(L133:O133)</f>
        <v>20</v>
      </c>
      <c r="M134" s="419"/>
      <c r="N134" s="419"/>
      <c r="O134" s="420"/>
      <c r="P134" s="418">
        <f>SUM(P133:S133)</f>
        <v>22</v>
      </c>
      <c r="Q134" s="419"/>
      <c r="R134" s="419"/>
      <c r="S134" s="420"/>
      <c r="T134" s="418">
        <f>SUM(T133:W133)</f>
        <v>0</v>
      </c>
      <c r="U134" s="419"/>
      <c r="V134" s="419"/>
      <c r="W134" s="420"/>
      <c r="X134" s="418">
        <f>SUM(X133:AA133)</f>
        <v>0</v>
      </c>
      <c r="Y134" s="419"/>
      <c r="Z134" s="419"/>
      <c r="AA134" s="420"/>
      <c r="AC134" s="10">
        <f>SUM(L134:AA134)*15</f>
        <v>630</v>
      </c>
    </row>
    <row r="135" spans="1:29" ht="18" customHeight="1">
      <c r="A135" s="336"/>
      <c r="B135" s="337"/>
      <c r="C135" s="338"/>
      <c r="D135" s="360" t="s">
        <v>20</v>
      </c>
      <c r="E135" s="361"/>
      <c r="F135" s="362"/>
      <c r="G135" s="371" t="s">
        <v>21</v>
      </c>
      <c r="H135" s="278"/>
      <c r="I135" s="278"/>
      <c r="J135" s="278"/>
      <c r="K135" s="279"/>
      <c r="L135" s="357">
        <v>2</v>
      </c>
      <c r="M135" s="358"/>
      <c r="N135" s="358"/>
      <c r="O135" s="359"/>
      <c r="P135" s="357">
        <v>2</v>
      </c>
      <c r="Q135" s="358"/>
      <c r="R135" s="358"/>
      <c r="S135" s="359"/>
      <c r="T135" s="357">
        <v>0</v>
      </c>
      <c r="U135" s="358"/>
      <c r="V135" s="358"/>
      <c r="W135" s="359"/>
      <c r="X135" s="357"/>
      <c r="Y135" s="358"/>
      <c r="Z135" s="358"/>
      <c r="AA135" s="359"/>
      <c r="AC135" s="10">
        <f>SUM(L135:AA135)</f>
        <v>4</v>
      </c>
    </row>
    <row r="136" spans="1:29" ht="18" customHeight="1">
      <c r="A136" s="336"/>
      <c r="B136" s="337"/>
      <c r="C136" s="338"/>
      <c r="D136" s="363"/>
      <c r="E136" s="267"/>
      <c r="F136" s="364"/>
      <c r="G136" s="389" t="s">
        <v>22</v>
      </c>
      <c r="H136" s="421"/>
      <c r="I136" s="421"/>
      <c r="J136" s="421"/>
      <c r="K136" s="422"/>
      <c r="L136" s="368">
        <v>11</v>
      </c>
      <c r="M136" s="369"/>
      <c r="N136" s="369"/>
      <c r="O136" s="370"/>
      <c r="P136" s="368">
        <v>16</v>
      </c>
      <c r="Q136" s="369"/>
      <c r="R136" s="369"/>
      <c r="S136" s="370"/>
      <c r="T136" s="368">
        <v>0</v>
      </c>
      <c r="U136" s="369"/>
      <c r="V136" s="369"/>
      <c r="W136" s="370"/>
      <c r="X136" s="368"/>
      <c r="Y136" s="369"/>
      <c r="Z136" s="369"/>
      <c r="AA136" s="370"/>
      <c r="AC136" s="10">
        <f>SUM(L136:AA136)</f>
        <v>27</v>
      </c>
    </row>
    <row r="137" spans="1:29" ht="18" customHeight="1" thickBot="1">
      <c r="A137" s="336"/>
      <c r="B137" s="337"/>
      <c r="C137" s="338"/>
      <c r="D137" s="365"/>
      <c r="E137" s="366"/>
      <c r="F137" s="367"/>
      <c r="G137" s="389" t="s">
        <v>42</v>
      </c>
      <c r="H137" s="421"/>
      <c r="I137" s="421"/>
      <c r="J137" s="421"/>
      <c r="K137" s="422"/>
      <c r="L137" s="347">
        <v>30</v>
      </c>
      <c r="M137" s="348"/>
      <c r="N137" s="348"/>
      <c r="O137" s="349"/>
      <c r="P137" s="347">
        <v>30</v>
      </c>
      <c r="Q137" s="348"/>
      <c r="R137" s="348"/>
      <c r="S137" s="349"/>
      <c r="T137" s="347">
        <v>20</v>
      </c>
      <c r="U137" s="348"/>
      <c r="V137" s="348"/>
      <c r="W137" s="349"/>
      <c r="X137" s="347"/>
      <c r="Y137" s="348"/>
      <c r="Z137" s="348"/>
      <c r="AA137" s="349"/>
      <c r="AC137" s="10">
        <f>SUM(L137:AA137)</f>
        <v>80</v>
      </c>
    </row>
    <row r="138" spans="1:27" ht="18" customHeight="1">
      <c r="A138" s="22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91"/>
      <c r="P138" s="22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91"/>
    </row>
    <row r="139" spans="1:27" ht="18" customHeight="1">
      <c r="A139" s="92" t="s">
        <v>23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26"/>
      <c r="Q139" s="30" t="s">
        <v>195</v>
      </c>
      <c r="R139" s="28"/>
      <c r="S139" s="27"/>
      <c r="T139" s="27"/>
      <c r="U139" s="27"/>
      <c r="V139" s="27"/>
      <c r="W139" s="27"/>
      <c r="X139" s="93"/>
      <c r="Y139" s="42"/>
      <c r="Z139" s="27"/>
      <c r="AA139" s="94"/>
    </row>
    <row r="140" spans="1:27" ht="18" customHeight="1">
      <c r="A140" s="95" t="s">
        <v>14</v>
      </c>
      <c r="B140" s="30" t="s">
        <v>82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1"/>
      <c r="P140" s="26"/>
      <c r="Q140" s="247" t="s">
        <v>227</v>
      </c>
      <c r="R140" s="28"/>
      <c r="S140" s="27"/>
      <c r="T140" s="27"/>
      <c r="U140" s="27"/>
      <c r="V140" s="27"/>
      <c r="W140" s="27"/>
      <c r="X140" s="93"/>
      <c r="Y140" s="42"/>
      <c r="Z140" s="27"/>
      <c r="AA140" s="94"/>
    </row>
    <row r="141" spans="1:27" ht="18" customHeight="1">
      <c r="A141" s="95" t="s">
        <v>15</v>
      </c>
      <c r="B141" s="27" t="s">
        <v>189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94"/>
      <c r="P141" s="96"/>
      <c r="Q141" s="97" t="s">
        <v>24</v>
      </c>
      <c r="R141" s="28"/>
      <c r="S141" s="98"/>
      <c r="T141" s="98"/>
      <c r="U141" s="98"/>
      <c r="V141" s="98"/>
      <c r="W141" s="98"/>
      <c r="X141" s="98"/>
      <c r="Y141" s="98"/>
      <c r="Z141" s="98"/>
      <c r="AA141" s="99"/>
    </row>
    <row r="142" spans="1:27" ht="18" customHeight="1">
      <c r="A142" s="95"/>
      <c r="B142" s="42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94"/>
      <c r="P142" s="96"/>
      <c r="Q142" s="30" t="s">
        <v>10</v>
      </c>
      <c r="R142" s="100" t="s">
        <v>58</v>
      </c>
      <c r="S142" s="98"/>
      <c r="T142" s="98"/>
      <c r="U142" s="98"/>
      <c r="V142" s="98"/>
      <c r="W142" s="98"/>
      <c r="X142" s="98"/>
      <c r="Y142" s="98"/>
      <c r="Z142" s="98"/>
      <c r="AA142" s="99"/>
    </row>
    <row r="143" spans="1:27" ht="18" customHeight="1">
      <c r="A143" s="95"/>
      <c r="B143" s="27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96"/>
      <c r="Q143" s="30" t="s">
        <v>11</v>
      </c>
      <c r="R143" s="100" t="s">
        <v>59</v>
      </c>
      <c r="S143" s="98"/>
      <c r="T143" s="98"/>
      <c r="U143" s="8"/>
      <c r="V143" s="98"/>
      <c r="W143" s="98"/>
      <c r="X143" s="98"/>
      <c r="Y143" s="98"/>
      <c r="Z143" s="98"/>
      <c r="AA143" s="99"/>
    </row>
    <row r="144" spans="1:27" ht="18" customHeight="1">
      <c r="A144" s="95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1"/>
      <c r="P144" s="96"/>
      <c r="Q144" s="30" t="s">
        <v>12</v>
      </c>
      <c r="R144" s="100" t="s">
        <v>60</v>
      </c>
      <c r="S144" s="98"/>
      <c r="T144" s="98"/>
      <c r="U144" s="98"/>
      <c r="V144" s="98"/>
      <c r="W144" s="98"/>
      <c r="X144" s="98"/>
      <c r="Y144" s="98"/>
      <c r="Z144" s="98"/>
      <c r="AA144" s="99"/>
    </row>
    <row r="145" spans="1:27" ht="18" customHeight="1">
      <c r="A145" s="95"/>
      <c r="B145" s="101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1"/>
      <c r="P145" s="96"/>
      <c r="Q145" s="30" t="s">
        <v>55</v>
      </c>
      <c r="R145" s="100" t="s">
        <v>61</v>
      </c>
      <c r="S145" s="98"/>
      <c r="T145" s="98"/>
      <c r="U145" s="98"/>
      <c r="V145" s="98"/>
      <c r="W145" s="98"/>
      <c r="X145" s="98"/>
      <c r="Y145" s="98"/>
      <c r="Z145" s="98"/>
      <c r="AA145" s="99"/>
    </row>
    <row r="146" spans="1:27" ht="18" customHeight="1">
      <c r="A146" s="95"/>
      <c r="B146" s="102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1"/>
      <c r="P146" s="96"/>
      <c r="Q146" s="30" t="s">
        <v>25</v>
      </c>
      <c r="R146" s="100" t="s">
        <v>62</v>
      </c>
      <c r="S146" s="98"/>
      <c r="T146" s="98"/>
      <c r="U146" s="98"/>
      <c r="V146" s="8"/>
      <c r="W146" s="8"/>
      <c r="X146" s="8"/>
      <c r="Y146" s="8"/>
      <c r="Z146" s="98"/>
      <c r="AA146" s="99"/>
    </row>
    <row r="147" spans="1:27" ht="18" customHeight="1">
      <c r="A147" s="95"/>
      <c r="B147" s="27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1"/>
      <c r="P147" s="96"/>
      <c r="Q147" s="30" t="s">
        <v>63</v>
      </c>
      <c r="R147" s="100" t="s">
        <v>64</v>
      </c>
      <c r="S147" s="98"/>
      <c r="T147" s="98"/>
      <c r="U147" s="98"/>
      <c r="V147" s="98"/>
      <c r="W147" s="98"/>
      <c r="X147" s="98"/>
      <c r="Y147" s="98"/>
      <c r="Z147" s="98"/>
      <c r="AA147" s="99"/>
    </row>
    <row r="148" spans="1:27" ht="18" customHeight="1">
      <c r="A148" s="95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1"/>
      <c r="P148" s="96"/>
      <c r="Q148" s="103"/>
      <c r="R148" s="32" t="s">
        <v>26</v>
      </c>
      <c r="S148" s="30" t="s">
        <v>27</v>
      </c>
      <c r="T148" s="98"/>
      <c r="U148" s="98"/>
      <c r="V148" s="98"/>
      <c r="W148" s="98"/>
      <c r="X148" s="98"/>
      <c r="Y148" s="98"/>
      <c r="Z148" s="98"/>
      <c r="AA148" s="99"/>
    </row>
    <row r="149" spans="1:27" ht="18" customHeight="1" thickBot="1">
      <c r="A149" s="104"/>
      <c r="B149" s="105"/>
      <c r="C149" s="105"/>
      <c r="D149" s="105"/>
      <c r="E149" s="106"/>
      <c r="F149" s="106"/>
      <c r="G149" s="106"/>
      <c r="H149" s="106"/>
      <c r="I149" s="106"/>
      <c r="J149" s="106"/>
      <c r="K149" s="105"/>
      <c r="L149" s="105"/>
      <c r="M149" s="105"/>
      <c r="N149" s="105"/>
      <c r="O149" s="107"/>
      <c r="P149" s="375" t="s">
        <v>35</v>
      </c>
      <c r="Q149" s="376"/>
      <c r="R149" s="376"/>
      <c r="S149" s="376"/>
      <c r="T149" s="376"/>
      <c r="U149" s="376"/>
      <c r="V149" s="376"/>
      <c r="W149" s="376"/>
      <c r="X149" s="376"/>
      <c r="Y149" s="376"/>
      <c r="Z149" s="376"/>
      <c r="AA149" s="377"/>
    </row>
    <row r="150" spans="1:27" ht="18" customHeight="1">
      <c r="A150" s="22"/>
      <c r="B150" s="23"/>
      <c r="C150" s="24"/>
      <c r="D150" s="248" t="s">
        <v>194</v>
      </c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50"/>
      <c r="T150" s="254" t="s">
        <v>0</v>
      </c>
      <c r="U150" s="255"/>
      <c r="V150" s="255"/>
      <c r="W150" s="255"/>
      <c r="X150" s="255"/>
      <c r="Y150" s="255"/>
      <c r="Z150" s="255"/>
      <c r="AA150" s="256"/>
    </row>
    <row r="151" spans="1:27" ht="18" customHeight="1">
      <c r="A151" s="257"/>
      <c r="B151" s="258"/>
      <c r="C151" s="259"/>
      <c r="D151" s="251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3"/>
      <c r="T151" s="108"/>
      <c r="U151" s="109"/>
      <c r="V151" s="109"/>
      <c r="W151" s="109"/>
      <c r="X151" s="109"/>
      <c r="Y151" s="109"/>
      <c r="Z151" s="109"/>
      <c r="AA151" s="110"/>
    </row>
    <row r="152" spans="1:27" ht="18" customHeight="1">
      <c r="A152" s="381" t="s">
        <v>196</v>
      </c>
      <c r="B152" s="382"/>
      <c r="C152" s="383"/>
      <c r="D152" s="251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253"/>
      <c r="T152" s="108"/>
      <c r="U152" s="109"/>
      <c r="V152" s="109"/>
      <c r="W152" s="109"/>
      <c r="X152" s="109"/>
      <c r="Y152" s="109"/>
      <c r="Z152" s="109"/>
      <c r="AA152" s="110"/>
    </row>
    <row r="153" spans="1:27" ht="18" customHeight="1">
      <c r="A153" s="227"/>
      <c r="B153" s="228"/>
      <c r="C153" s="229"/>
      <c r="D153" s="8" t="s">
        <v>222</v>
      </c>
      <c r="E153" s="42"/>
      <c r="F153" s="42"/>
      <c r="G153" s="42"/>
      <c r="H153" s="3" t="s">
        <v>223</v>
      </c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6"/>
      <c r="T153" s="108"/>
      <c r="U153" s="109"/>
      <c r="V153" s="109"/>
      <c r="W153" s="109"/>
      <c r="X153" s="109"/>
      <c r="Y153" s="109"/>
      <c r="Z153" s="109"/>
      <c r="AA153" s="110"/>
    </row>
    <row r="154" spans="1:27" ht="18" customHeight="1">
      <c r="A154" s="378" t="s">
        <v>197</v>
      </c>
      <c r="B154" s="379"/>
      <c r="C154" s="380"/>
      <c r="D154" s="27" t="s">
        <v>71</v>
      </c>
      <c r="E154" s="28"/>
      <c r="F154" s="28"/>
      <c r="G154" s="28"/>
      <c r="H154" s="29" t="s">
        <v>142</v>
      </c>
      <c r="J154" s="7"/>
      <c r="K154" s="7"/>
      <c r="L154" s="7"/>
      <c r="M154" s="7"/>
      <c r="N154" s="7"/>
      <c r="O154" s="7"/>
      <c r="P154" s="30"/>
      <c r="Q154" s="30"/>
      <c r="R154" s="30"/>
      <c r="S154" s="31"/>
      <c r="T154" s="111"/>
      <c r="U154" s="30"/>
      <c r="V154" s="30"/>
      <c r="W154" s="30"/>
      <c r="X154" s="30"/>
      <c r="Y154" s="30"/>
      <c r="Z154" s="30"/>
      <c r="AA154" s="31"/>
    </row>
    <row r="155" spans="1:27" ht="18" customHeight="1">
      <c r="A155" s="378" t="s">
        <v>198</v>
      </c>
      <c r="B155" s="379"/>
      <c r="C155" s="380"/>
      <c r="D155" s="27" t="s">
        <v>70</v>
      </c>
      <c r="E155" s="28"/>
      <c r="F155" s="28"/>
      <c r="G155" s="27"/>
      <c r="H155" s="29" t="s">
        <v>141</v>
      </c>
      <c r="J155" s="7"/>
      <c r="K155" s="7"/>
      <c r="L155" s="7"/>
      <c r="M155" s="7"/>
      <c r="N155" s="7"/>
      <c r="O155" s="7"/>
      <c r="P155" s="30"/>
      <c r="Q155" s="30"/>
      <c r="R155" s="30"/>
      <c r="S155" s="31"/>
      <c r="T155" s="269" t="s">
        <v>2</v>
      </c>
      <c r="U155" s="270"/>
      <c r="V155" s="270"/>
      <c r="W155" s="270"/>
      <c r="X155" s="270"/>
      <c r="Y155" s="270"/>
      <c r="Z155" s="270"/>
      <c r="AA155" s="271"/>
    </row>
    <row r="156" spans="1:27" ht="18" customHeight="1">
      <c r="A156" s="378" t="s">
        <v>199</v>
      </c>
      <c r="B156" s="379"/>
      <c r="C156" s="380"/>
      <c r="D156" s="27" t="s">
        <v>1</v>
      </c>
      <c r="E156" s="27"/>
      <c r="F156" s="27"/>
      <c r="G156" s="27"/>
      <c r="H156" s="7" t="s">
        <v>77</v>
      </c>
      <c r="J156" s="7"/>
      <c r="K156" s="7"/>
      <c r="L156" s="7"/>
      <c r="M156" s="7"/>
      <c r="N156" s="7"/>
      <c r="O156" s="7"/>
      <c r="P156" s="30"/>
      <c r="Q156" s="30"/>
      <c r="R156" s="30"/>
      <c r="S156" s="31"/>
      <c r="T156" s="269" t="s">
        <v>4</v>
      </c>
      <c r="U156" s="270"/>
      <c r="V156" s="270"/>
      <c r="W156" s="270"/>
      <c r="X156" s="270"/>
      <c r="Y156" s="270"/>
      <c r="Z156" s="270"/>
      <c r="AA156" s="271"/>
    </row>
    <row r="157" spans="1:27" ht="18" customHeight="1">
      <c r="A157" s="266"/>
      <c r="B157" s="267"/>
      <c r="C157" s="268"/>
      <c r="D157" s="37" t="s">
        <v>3</v>
      </c>
      <c r="E157" s="27"/>
      <c r="F157" s="27"/>
      <c r="G157" s="27"/>
      <c r="H157" s="7" t="s">
        <v>78</v>
      </c>
      <c r="J157" s="7"/>
      <c r="K157" s="7"/>
      <c r="L157" s="7"/>
      <c r="M157" s="7"/>
      <c r="N157" s="7"/>
      <c r="O157" s="7"/>
      <c r="P157" s="30"/>
      <c r="Q157" s="30"/>
      <c r="R157" s="30"/>
      <c r="S157" s="31"/>
      <c r="T157" s="112"/>
      <c r="U157" s="113"/>
      <c r="V157" s="113"/>
      <c r="W157" s="113"/>
      <c r="X157" s="113"/>
      <c r="Y157" s="113"/>
      <c r="Z157" s="113"/>
      <c r="AA157" s="114"/>
    </row>
    <row r="158" spans="1:27" ht="18" customHeight="1" thickBot="1">
      <c r="A158" s="38"/>
      <c r="B158" s="39"/>
      <c r="C158" s="40"/>
      <c r="D158" s="37"/>
      <c r="E158" s="27"/>
      <c r="F158" s="27"/>
      <c r="G158" s="27"/>
      <c r="H158" s="27"/>
      <c r="I158" s="41"/>
      <c r="J158" s="27"/>
      <c r="K158" s="41"/>
      <c r="L158" s="7"/>
      <c r="M158" s="7"/>
      <c r="N158" s="7"/>
      <c r="O158" s="7"/>
      <c r="P158" s="30"/>
      <c r="Q158" s="30"/>
      <c r="R158" s="30"/>
      <c r="S158" s="31"/>
      <c r="T158" s="291" t="s">
        <v>48</v>
      </c>
      <c r="U158" s="292"/>
      <c r="V158" s="292"/>
      <c r="W158" s="292"/>
      <c r="X158" s="292"/>
      <c r="Y158" s="292"/>
      <c r="Z158" s="292"/>
      <c r="AA158" s="293"/>
    </row>
    <row r="159" spans="1:27" ht="18" customHeight="1" thickBot="1">
      <c r="A159" s="294"/>
      <c r="B159" s="294"/>
      <c r="C159" s="294"/>
      <c r="D159" s="294"/>
      <c r="E159" s="294"/>
      <c r="F159" s="294"/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  <c r="X159" s="294"/>
      <c r="Y159" s="294"/>
      <c r="Z159" s="294"/>
      <c r="AA159" s="294"/>
    </row>
    <row r="160" spans="1:27" ht="18" customHeight="1">
      <c r="A160" s="295" t="s">
        <v>49</v>
      </c>
      <c r="B160" s="298" t="s">
        <v>5</v>
      </c>
      <c r="C160" s="305"/>
      <c r="D160" s="304" t="s">
        <v>6</v>
      </c>
      <c r="E160" s="305"/>
      <c r="F160" s="306"/>
      <c r="G160" s="277" t="s">
        <v>7</v>
      </c>
      <c r="H160" s="278"/>
      <c r="I160" s="278"/>
      <c r="J160" s="278"/>
      <c r="K160" s="278"/>
      <c r="L160" s="277" t="s">
        <v>50</v>
      </c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  <c r="AA160" s="279"/>
    </row>
    <row r="161" spans="1:27" ht="18" customHeight="1">
      <c r="A161" s="296"/>
      <c r="B161" s="300"/>
      <c r="C161" s="384"/>
      <c r="D161" s="386"/>
      <c r="E161" s="384"/>
      <c r="F161" s="387"/>
      <c r="G161" s="280" t="s">
        <v>8</v>
      </c>
      <c r="H161" s="388" t="s">
        <v>9</v>
      </c>
      <c r="I161" s="388"/>
      <c r="J161" s="388"/>
      <c r="K161" s="286"/>
      <c r="L161" s="287" t="s">
        <v>51</v>
      </c>
      <c r="M161" s="283"/>
      <c r="N161" s="283"/>
      <c r="O161" s="389"/>
      <c r="P161" s="287" t="s">
        <v>52</v>
      </c>
      <c r="Q161" s="283"/>
      <c r="R161" s="283"/>
      <c r="S161" s="318"/>
      <c r="T161" s="396" t="s">
        <v>53</v>
      </c>
      <c r="U161" s="283"/>
      <c r="V161" s="283"/>
      <c r="W161" s="389"/>
      <c r="X161" s="287" t="s">
        <v>54</v>
      </c>
      <c r="Y161" s="283"/>
      <c r="Z161" s="283"/>
      <c r="AA161" s="318"/>
    </row>
    <row r="162" spans="1:27" ht="18" customHeight="1">
      <c r="A162" s="296"/>
      <c r="B162" s="300"/>
      <c r="C162" s="384"/>
      <c r="D162" s="310" t="s">
        <v>188</v>
      </c>
      <c r="E162" s="312" t="s">
        <v>22</v>
      </c>
      <c r="F162" s="315" t="s">
        <v>42</v>
      </c>
      <c r="G162" s="281"/>
      <c r="H162" s="388" t="s">
        <v>10</v>
      </c>
      <c r="I162" s="388" t="s">
        <v>11</v>
      </c>
      <c r="J162" s="388" t="s">
        <v>12</v>
      </c>
      <c r="K162" s="286" t="s">
        <v>38</v>
      </c>
      <c r="L162" s="274" t="s">
        <v>183</v>
      </c>
      <c r="M162" s="275"/>
      <c r="N162" s="275"/>
      <c r="O162" s="275"/>
      <c r="P162" s="275"/>
      <c r="Q162" s="275"/>
      <c r="R162" s="275"/>
      <c r="S162" s="275"/>
      <c r="T162" s="275"/>
      <c r="U162" s="275"/>
      <c r="V162" s="275"/>
      <c r="W162" s="275"/>
      <c r="X162" s="275"/>
      <c r="Y162" s="275"/>
      <c r="Z162" s="275"/>
      <c r="AA162" s="276"/>
    </row>
    <row r="163" spans="1:27" ht="18" customHeight="1">
      <c r="A163" s="296"/>
      <c r="B163" s="300"/>
      <c r="C163" s="384"/>
      <c r="D163" s="310"/>
      <c r="E163" s="313"/>
      <c r="F163" s="316"/>
      <c r="G163" s="281"/>
      <c r="H163" s="388"/>
      <c r="I163" s="388"/>
      <c r="J163" s="388"/>
      <c r="K163" s="286"/>
      <c r="L163" s="392" t="s">
        <v>10</v>
      </c>
      <c r="M163" s="394" t="s">
        <v>11</v>
      </c>
      <c r="N163" s="390" t="s">
        <v>12</v>
      </c>
      <c r="O163" s="43" t="s">
        <v>55</v>
      </c>
      <c r="P163" s="392" t="s">
        <v>10</v>
      </c>
      <c r="Q163" s="394" t="s">
        <v>11</v>
      </c>
      <c r="R163" s="390" t="s">
        <v>12</v>
      </c>
      <c r="S163" s="43" t="s">
        <v>55</v>
      </c>
      <c r="T163" s="392" t="s">
        <v>10</v>
      </c>
      <c r="U163" s="394" t="s">
        <v>11</v>
      </c>
      <c r="V163" s="390" t="s">
        <v>12</v>
      </c>
      <c r="W163" s="43" t="s">
        <v>55</v>
      </c>
      <c r="X163" s="392" t="s">
        <v>10</v>
      </c>
      <c r="Y163" s="394" t="s">
        <v>11</v>
      </c>
      <c r="Z163" s="390" t="s">
        <v>12</v>
      </c>
      <c r="AA163" s="43" t="s">
        <v>55</v>
      </c>
    </row>
    <row r="164" spans="1:27" ht="18" customHeight="1" thickBot="1">
      <c r="A164" s="297"/>
      <c r="B164" s="302"/>
      <c r="C164" s="385"/>
      <c r="D164" s="311"/>
      <c r="E164" s="314"/>
      <c r="F164" s="317"/>
      <c r="G164" s="282"/>
      <c r="H164" s="395"/>
      <c r="I164" s="395"/>
      <c r="J164" s="395"/>
      <c r="K164" s="372"/>
      <c r="L164" s="393"/>
      <c r="M164" s="395"/>
      <c r="N164" s="391"/>
      <c r="O164" s="44" t="s">
        <v>25</v>
      </c>
      <c r="P164" s="393"/>
      <c r="Q164" s="395"/>
      <c r="R164" s="391"/>
      <c r="S164" s="44" t="s">
        <v>25</v>
      </c>
      <c r="T164" s="393"/>
      <c r="U164" s="395"/>
      <c r="V164" s="391"/>
      <c r="W164" s="44" t="s">
        <v>25</v>
      </c>
      <c r="X164" s="393"/>
      <c r="Y164" s="395"/>
      <c r="Z164" s="391"/>
      <c r="AA164" s="44" t="s">
        <v>25</v>
      </c>
    </row>
    <row r="165" spans="1:27" ht="18" customHeight="1" thickBot="1">
      <c r="A165" s="222" t="s">
        <v>190</v>
      </c>
      <c r="B165" s="330" t="s">
        <v>39</v>
      </c>
      <c r="C165" s="330"/>
      <c r="D165" s="330"/>
      <c r="E165" s="330"/>
      <c r="F165" s="330"/>
      <c r="G165" s="330"/>
      <c r="H165" s="330"/>
      <c r="I165" s="330"/>
      <c r="J165" s="330"/>
      <c r="K165" s="330"/>
      <c r="L165" s="423"/>
      <c r="M165" s="423"/>
      <c r="N165" s="423"/>
      <c r="O165" s="423"/>
      <c r="P165" s="423"/>
      <c r="Q165" s="423"/>
      <c r="R165" s="423"/>
      <c r="S165" s="423"/>
      <c r="T165" s="423"/>
      <c r="U165" s="423"/>
      <c r="V165" s="423"/>
      <c r="W165" s="423"/>
      <c r="X165" s="423"/>
      <c r="Y165" s="423"/>
      <c r="Z165" s="423"/>
      <c r="AA165" s="424"/>
    </row>
    <row r="166" spans="1:27" ht="18" customHeight="1">
      <c r="A166" s="54" t="s">
        <v>14</v>
      </c>
      <c r="B166" s="208" t="s">
        <v>100</v>
      </c>
      <c r="C166" s="209"/>
      <c r="D166" s="163"/>
      <c r="E166" s="164">
        <v>2</v>
      </c>
      <c r="F166" s="164">
        <v>1</v>
      </c>
      <c r="G166" s="162">
        <f>SUM(H166:K166)</f>
        <v>30</v>
      </c>
      <c r="H166" s="166">
        <f>IF(SUM(L166+P166+T166+X166)=0,"",15*SUM(L166+P166+T166+X166))</f>
        <v>15</v>
      </c>
      <c r="I166" s="121">
        <f aca="true" t="shared" si="12" ref="I166:K175">IF(SUM(M166+Q166+U166+Y166)=0,"",15*SUM(M166+Q166+U166+Y166))</f>
      </c>
      <c r="J166" s="121">
        <f t="shared" si="12"/>
        <v>15</v>
      </c>
      <c r="K166" s="168">
        <f t="shared" si="12"/>
      </c>
      <c r="L166" s="177"/>
      <c r="M166" s="178"/>
      <c r="N166" s="178"/>
      <c r="O166" s="179"/>
      <c r="P166" s="180"/>
      <c r="Q166" s="181"/>
      <c r="R166" s="181"/>
      <c r="S166" s="182"/>
      <c r="T166" s="180">
        <v>1</v>
      </c>
      <c r="U166" s="181"/>
      <c r="V166" s="181">
        <v>1</v>
      </c>
      <c r="W166" s="183"/>
      <c r="X166" s="184"/>
      <c r="Y166" s="169"/>
      <c r="Z166" s="169"/>
      <c r="AA166" s="170"/>
    </row>
    <row r="167" spans="1:27" ht="18" customHeight="1">
      <c r="A167" s="54" t="s">
        <v>15</v>
      </c>
      <c r="B167" s="210" t="s">
        <v>101</v>
      </c>
      <c r="C167" s="211"/>
      <c r="D167" s="116"/>
      <c r="E167" s="117">
        <v>2</v>
      </c>
      <c r="F167" s="117">
        <v>1</v>
      </c>
      <c r="G167" s="54">
        <f>SUM(H167:K167)</f>
        <v>30</v>
      </c>
      <c r="H167" s="171">
        <f aca="true" t="shared" si="13" ref="H167:H175">IF(SUM(L167+P167+T167+X167)=0,"",15*SUM(L167+P167+T167+X167))</f>
        <v>15</v>
      </c>
      <c r="I167" s="172">
        <f t="shared" si="12"/>
      </c>
      <c r="J167" s="172">
        <f t="shared" si="12"/>
        <v>15</v>
      </c>
      <c r="K167" s="173">
        <f t="shared" si="12"/>
      </c>
      <c r="L167" s="54"/>
      <c r="M167" s="172"/>
      <c r="N167" s="172"/>
      <c r="O167" s="118"/>
      <c r="P167" s="58"/>
      <c r="Q167" s="15"/>
      <c r="R167" s="15"/>
      <c r="S167" s="56"/>
      <c r="T167" s="58">
        <v>1</v>
      </c>
      <c r="U167" s="15"/>
      <c r="V167" s="15">
        <v>1</v>
      </c>
      <c r="W167" s="119"/>
      <c r="X167" s="142"/>
      <c r="Y167" s="16"/>
      <c r="Z167" s="16"/>
      <c r="AA167" s="119"/>
    </row>
    <row r="168" spans="1:27" ht="18" customHeight="1">
      <c r="A168" s="54" t="s">
        <v>16</v>
      </c>
      <c r="B168" s="210" t="s">
        <v>102</v>
      </c>
      <c r="C168" s="211"/>
      <c r="D168" s="116">
        <v>1</v>
      </c>
      <c r="E168" s="117">
        <v>1</v>
      </c>
      <c r="F168" s="117">
        <v>1</v>
      </c>
      <c r="G168" s="54">
        <f aca="true" t="shared" si="14" ref="G168:G175">SUM(H168:K168)</f>
        <v>30</v>
      </c>
      <c r="H168" s="171">
        <f t="shared" si="13"/>
        <v>15</v>
      </c>
      <c r="I168" s="172">
        <f t="shared" si="12"/>
      </c>
      <c r="J168" s="172">
        <f t="shared" si="12"/>
        <v>15</v>
      </c>
      <c r="K168" s="173">
        <f t="shared" si="12"/>
      </c>
      <c r="L168" s="54"/>
      <c r="M168" s="172"/>
      <c r="N168" s="172"/>
      <c r="O168" s="118"/>
      <c r="P168" s="58"/>
      <c r="Q168" s="15"/>
      <c r="R168" s="15"/>
      <c r="S168" s="56"/>
      <c r="T168" s="185">
        <v>1</v>
      </c>
      <c r="U168" s="15"/>
      <c r="V168" s="15">
        <v>1</v>
      </c>
      <c r="W168" s="119"/>
      <c r="X168" s="142"/>
      <c r="Y168" s="16"/>
      <c r="Z168" s="16"/>
      <c r="AA168" s="119"/>
    </row>
    <row r="169" spans="1:27" ht="18" customHeight="1">
      <c r="A169" s="54" t="s">
        <v>17</v>
      </c>
      <c r="B169" s="210" t="s">
        <v>138</v>
      </c>
      <c r="C169" s="211"/>
      <c r="D169" s="116"/>
      <c r="E169" s="117">
        <v>1</v>
      </c>
      <c r="F169" s="117">
        <v>1</v>
      </c>
      <c r="G169" s="54">
        <f>SUM(H169:K169)</f>
        <v>15</v>
      </c>
      <c r="H169" s="171">
        <f>IF(SUM(L169+P169+T169+X169)=0,"",15*SUM(L169+P169+T169+X169))</f>
        <v>15</v>
      </c>
      <c r="I169" s="172">
        <f>IF(SUM(M169+Q169+U169+Y169)=0,"",15*SUM(M169+Q169+U169+Y169))</f>
      </c>
      <c r="J169" s="172">
        <f>IF(SUM(N169+R169+V169+Z169)=0,"",15*SUM(N169+R169+V169+Z169))</f>
      </c>
      <c r="K169" s="173">
        <f>IF(SUM(O169+S169+W169+AA169)=0,"",15*SUM(O169+S169+W169+AA169))</f>
      </c>
      <c r="L169" s="54"/>
      <c r="M169" s="172"/>
      <c r="N169" s="172"/>
      <c r="O169" s="118"/>
      <c r="P169" s="58"/>
      <c r="Q169" s="15"/>
      <c r="R169" s="15"/>
      <c r="S169" s="56"/>
      <c r="T169" s="131">
        <v>1</v>
      </c>
      <c r="U169" s="15"/>
      <c r="V169" s="15"/>
      <c r="W169" s="119"/>
      <c r="X169" s="142"/>
      <c r="Y169" s="16"/>
      <c r="Z169" s="16"/>
      <c r="AA169" s="119"/>
    </row>
    <row r="170" spans="1:27" ht="18" customHeight="1">
      <c r="A170" s="54" t="s">
        <v>18</v>
      </c>
      <c r="B170" s="210" t="s">
        <v>103</v>
      </c>
      <c r="C170" s="211"/>
      <c r="D170" s="116">
        <v>1</v>
      </c>
      <c r="E170" s="117">
        <v>1</v>
      </c>
      <c r="F170" s="117">
        <v>1</v>
      </c>
      <c r="G170" s="54">
        <f t="shared" si="14"/>
        <v>45</v>
      </c>
      <c r="H170" s="171">
        <f t="shared" si="13"/>
        <v>30</v>
      </c>
      <c r="I170" s="172">
        <f t="shared" si="12"/>
      </c>
      <c r="J170" s="172">
        <f t="shared" si="12"/>
        <v>15</v>
      </c>
      <c r="K170" s="173">
        <f t="shared" si="12"/>
      </c>
      <c r="L170" s="54"/>
      <c r="M170" s="172"/>
      <c r="N170" s="172"/>
      <c r="O170" s="118"/>
      <c r="P170" s="58"/>
      <c r="Q170" s="15"/>
      <c r="R170" s="15"/>
      <c r="S170" s="56"/>
      <c r="T170" s="185">
        <v>2</v>
      </c>
      <c r="U170" s="15"/>
      <c r="V170" s="15">
        <v>1</v>
      </c>
      <c r="W170" s="119"/>
      <c r="X170" s="142"/>
      <c r="Y170" s="16"/>
      <c r="Z170" s="16"/>
      <c r="AA170" s="119"/>
    </row>
    <row r="171" spans="1:27" ht="18" customHeight="1">
      <c r="A171" s="54" t="s">
        <v>30</v>
      </c>
      <c r="B171" s="210" t="s">
        <v>104</v>
      </c>
      <c r="C171" s="211"/>
      <c r="D171" s="116"/>
      <c r="E171" s="117">
        <v>3</v>
      </c>
      <c r="F171" s="117">
        <v>1</v>
      </c>
      <c r="G171" s="54">
        <f t="shared" si="14"/>
        <v>45</v>
      </c>
      <c r="H171" s="171">
        <f t="shared" si="13"/>
        <v>15</v>
      </c>
      <c r="I171" s="172">
        <f t="shared" si="12"/>
      </c>
      <c r="J171" s="172">
        <f t="shared" si="12"/>
        <v>15</v>
      </c>
      <c r="K171" s="173">
        <f t="shared" si="12"/>
        <v>15</v>
      </c>
      <c r="L171" s="54"/>
      <c r="M171" s="172"/>
      <c r="N171" s="172"/>
      <c r="O171" s="118"/>
      <c r="P171" s="58"/>
      <c r="Q171" s="15"/>
      <c r="R171" s="15"/>
      <c r="S171" s="56"/>
      <c r="T171" s="58">
        <v>1</v>
      </c>
      <c r="U171" s="15"/>
      <c r="V171" s="15">
        <v>1</v>
      </c>
      <c r="W171" s="119">
        <v>1</v>
      </c>
      <c r="X171" s="142"/>
      <c r="Y171" s="16"/>
      <c r="Z171" s="16"/>
      <c r="AA171" s="119"/>
    </row>
    <row r="172" spans="1:27" ht="18" customHeight="1">
      <c r="A172" s="54" t="s">
        <v>31</v>
      </c>
      <c r="B172" s="210" t="s">
        <v>139</v>
      </c>
      <c r="C172" s="211"/>
      <c r="D172" s="186"/>
      <c r="E172" s="117">
        <v>2</v>
      </c>
      <c r="F172" s="117">
        <v>1</v>
      </c>
      <c r="G172" s="54">
        <f t="shared" si="14"/>
        <v>30</v>
      </c>
      <c r="H172" s="171">
        <f t="shared" si="13"/>
        <v>15</v>
      </c>
      <c r="I172" s="172">
        <f t="shared" si="12"/>
      </c>
      <c r="J172" s="172">
        <f t="shared" si="12"/>
        <v>15</v>
      </c>
      <c r="K172" s="173">
        <f t="shared" si="12"/>
      </c>
      <c r="L172" s="54"/>
      <c r="M172" s="172"/>
      <c r="N172" s="172"/>
      <c r="O172" s="118"/>
      <c r="P172" s="58"/>
      <c r="Q172" s="15"/>
      <c r="R172" s="15"/>
      <c r="S172" s="56"/>
      <c r="T172" s="58">
        <v>1</v>
      </c>
      <c r="U172" s="15"/>
      <c r="V172" s="15">
        <v>1</v>
      </c>
      <c r="W172" s="119"/>
      <c r="X172" s="142"/>
      <c r="Y172" s="16"/>
      <c r="Z172" s="16"/>
      <c r="AA172" s="119"/>
    </row>
    <row r="173" spans="1:27" ht="18" customHeight="1">
      <c r="A173" s="54" t="s">
        <v>32</v>
      </c>
      <c r="B173" s="210" t="s">
        <v>105</v>
      </c>
      <c r="C173" s="211"/>
      <c r="D173" s="186"/>
      <c r="E173" s="117">
        <v>2</v>
      </c>
      <c r="F173" s="117">
        <v>1</v>
      </c>
      <c r="G173" s="54">
        <f t="shared" si="14"/>
        <v>30</v>
      </c>
      <c r="H173" s="171">
        <f t="shared" si="13"/>
        <v>15</v>
      </c>
      <c r="I173" s="172">
        <f t="shared" si="12"/>
      </c>
      <c r="J173" s="172">
        <f t="shared" si="12"/>
        <v>15</v>
      </c>
      <c r="K173" s="173">
        <f t="shared" si="12"/>
      </c>
      <c r="L173" s="54"/>
      <c r="M173" s="172"/>
      <c r="N173" s="172"/>
      <c r="O173" s="118"/>
      <c r="P173" s="58"/>
      <c r="Q173" s="15"/>
      <c r="R173" s="15"/>
      <c r="S173" s="56"/>
      <c r="T173" s="58">
        <v>1</v>
      </c>
      <c r="U173" s="15"/>
      <c r="V173" s="15">
        <v>1</v>
      </c>
      <c r="W173" s="119"/>
      <c r="X173" s="142"/>
      <c r="Y173" s="16"/>
      <c r="Z173" s="16"/>
      <c r="AA173" s="119"/>
    </row>
    <row r="174" spans="1:27" ht="18" customHeight="1">
      <c r="A174" s="54" t="s">
        <v>33</v>
      </c>
      <c r="B174" s="210" t="s">
        <v>106</v>
      </c>
      <c r="C174" s="211"/>
      <c r="D174" s="186"/>
      <c r="E174" s="117">
        <v>1</v>
      </c>
      <c r="F174" s="117">
        <v>1</v>
      </c>
      <c r="G174" s="54">
        <f t="shared" si="14"/>
        <v>30</v>
      </c>
      <c r="H174" s="171">
        <f t="shared" si="13"/>
      </c>
      <c r="I174" s="172">
        <f t="shared" si="12"/>
      </c>
      <c r="J174" s="172">
        <f t="shared" si="12"/>
      </c>
      <c r="K174" s="173">
        <f t="shared" si="12"/>
        <v>30</v>
      </c>
      <c r="L174" s="54"/>
      <c r="M174" s="172"/>
      <c r="N174" s="172"/>
      <c r="O174" s="118"/>
      <c r="P174" s="58"/>
      <c r="Q174" s="15"/>
      <c r="R174" s="15"/>
      <c r="S174" s="56"/>
      <c r="T174" s="58"/>
      <c r="U174" s="15"/>
      <c r="V174" s="15"/>
      <c r="W174" s="119">
        <v>2</v>
      </c>
      <c r="X174" s="142"/>
      <c r="Y174" s="16"/>
      <c r="Z174" s="16"/>
      <c r="AA174" s="119"/>
    </row>
    <row r="175" spans="1:27" ht="18" customHeight="1">
      <c r="A175" s="54" t="s">
        <v>34</v>
      </c>
      <c r="B175" s="210" t="s">
        <v>107</v>
      </c>
      <c r="C175" s="211"/>
      <c r="D175" s="186"/>
      <c r="E175" s="117">
        <v>1</v>
      </c>
      <c r="F175" s="118">
        <v>1</v>
      </c>
      <c r="G175" s="54">
        <f t="shared" si="14"/>
        <v>15</v>
      </c>
      <c r="H175" s="171">
        <f t="shared" si="13"/>
      </c>
      <c r="I175" s="187">
        <f t="shared" si="12"/>
      </c>
      <c r="J175" s="187">
        <f t="shared" si="12"/>
      </c>
      <c r="K175" s="188">
        <f t="shared" si="12"/>
        <v>15</v>
      </c>
      <c r="L175" s="189"/>
      <c r="M175" s="190"/>
      <c r="N175" s="190"/>
      <c r="O175" s="191"/>
      <c r="P175" s="192"/>
      <c r="Q175" s="193"/>
      <c r="R175" s="193"/>
      <c r="S175" s="194"/>
      <c r="T175" s="192"/>
      <c r="U175" s="193"/>
      <c r="V175" s="193"/>
      <c r="W175" s="195">
        <v>1</v>
      </c>
      <c r="X175" s="131"/>
      <c r="Y175" s="196"/>
      <c r="Z175" s="196"/>
      <c r="AA175" s="197"/>
    </row>
    <row r="176" spans="1:27" ht="18" customHeight="1">
      <c r="A176" s="54"/>
      <c r="B176" s="140"/>
      <c r="C176" s="198"/>
      <c r="D176" s="186"/>
      <c r="E176" s="117"/>
      <c r="F176" s="118"/>
      <c r="G176" s="54"/>
      <c r="H176" s="171"/>
      <c r="I176" s="187"/>
      <c r="J176" s="187"/>
      <c r="K176" s="188"/>
      <c r="L176" s="131"/>
      <c r="M176" s="196"/>
      <c r="N176" s="196"/>
      <c r="O176" s="197"/>
      <c r="P176" s="136"/>
      <c r="Q176" s="199"/>
      <c r="R176" s="199"/>
      <c r="S176" s="197"/>
      <c r="T176" s="131"/>
      <c r="U176" s="196"/>
      <c r="V176" s="196"/>
      <c r="W176" s="200"/>
      <c r="X176" s="131"/>
      <c r="Y176" s="196"/>
      <c r="Z176" s="196"/>
      <c r="AA176" s="197"/>
    </row>
    <row r="177" spans="1:27" ht="18" customHeight="1" thickBot="1">
      <c r="A177" s="60"/>
      <c r="B177" s="212"/>
      <c r="C177" s="213"/>
      <c r="D177" s="49"/>
      <c r="E177" s="50"/>
      <c r="F177" s="50"/>
      <c r="G177" s="54"/>
      <c r="H177" s="52"/>
      <c r="I177" s="52"/>
      <c r="J177" s="52"/>
      <c r="K177" s="53"/>
      <c r="L177" s="61"/>
      <c r="M177" s="62"/>
      <c r="N177" s="63"/>
      <c r="O177" s="64"/>
      <c r="P177" s="65"/>
      <c r="Q177" s="66"/>
      <c r="R177" s="62"/>
      <c r="S177" s="64"/>
      <c r="T177" s="67"/>
      <c r="U177" s="62"/>
      <c r="V177" s="62"/>
      <c r="W177" s="64"/>
      <c r="X177" s="67"/>
      <c r="Y177" s="62"/>
      <c r="Z177" s="62"/>
      <c r="AA177" s="64"/>
    </row>
    <row r="178" spans="1:29" ht="18" customHeight="1" thickTop="1">
      <c r="A178" s="68"/>
      <c r="B178" s="405" t="s">
        <v>19</v>
      </c>
      <c r="C178" s="406"/>
      <c r="D178" s="409">
        <f aca="true" t="shared" si="15" ref="D178:AA178">SUM(D166:D177)</f>
        <v>2</v>
      </c>
      <c r="E178" s="397">
        <f t="shared" si="15"/>
        <v>16</v>
      </c>
      <c r="F178" s="399">
        <f t="shared" si="15"/>
        <v>10</v>
      </c>
      <c r="G178" s="401">
        <f t="shared" si="15"/>
        <v>300</v>
      </c>
      <c r="H178" s="397">
        <f t="shared" si="15"/>
        <v>135</v>
      </c>
      <c r="I178" s="397">
        <f t="shared" si="15"/>
        <v>0</v>
      </c>
      <c r="J178" s="397">
        <f t="shared" si="15"/>
        <v>105</v>
      </c>
      <c r="K178" s="399">
        <f t="shared" si="15"/>
        <v>60</v>
      </c>
      <c r="L178" s="153">
        <f t="shared" si="15"/>
        <v>0</v>
      </c>
      <c r="M178" s="154">
        <f t="shared" si="15"/>
        <v>0</v>
      </c>
      <c r="N178" s="154">
        <f t="shared" si="15"/>
        <v>0</v>
      </c>
      <c r="O178" s="155">
        <f t="shared" si="15"/>
        <v>0</v>
      </c>
      <c r="P178" s="153">
        <f t="shared" si="15"/>
        <v>0</v>
      </c>
      <c r="Q178" s="154">
        <f t="shared" si="15"/>
        <v>0</v>
      </c>
      <c r="R178" s="154">
        <f t="shared" si="15"/>
        <v>0</v>
      </c>
      <c r="S178" s="156">
        <f t="shared" si="15"/>
        <v>0</v>
      </c>
      <c r="T178" s="157">
        <f t="shared" si="15"/>
        <v>9</v>
      </c>
      <c r="U178" s="154">
        <f t="shared" si="15"/>
        <v>0</v>
      </c>
      <c r="V178" s="154">
        <f t="shared" si="15"/>
        <v>7</v>
      </c>
      <c r="W178" s="155">
        <f t="shared" si="15"/>
        <v>4</v>
      </c>
      <c r="X178" s="153">
        <f t="shared" si="15"/>
        <v>0</v>
      </c>
      <c r="Y178" s="154">
        <f t="shared" si="15"/>
        <v>0</v>
      </c>
      <c r="Z178" s="154">
        <f t="shared" si="15"/>
        <v>0</v>
      </c>
      <c r="AA178" s="156">
        <f t="shared" si="15"/>
        <v>0</v>
      </c>
      <c r="AC178" s="25">
        <f>(I178+J178+K178)*100/G178</f>
        <v>55</v>
      </c>
    </row>
    <row r="179" spans="1:29" ht="18" customHeight="1" thickBot="1">
      <c r="A179" s="79"/>
      <c r="B179" s="407"/>
      <c r="C179" s="408"/>
      <c r="D179" s="410"/>
      <c r="E179" s="398"/>
      <c r="F179" s="400"/>
      <c r="G179" s="402"/>
      <c r="H179" s="398"/>
      <c r="I179" s="398"/>
      <c r="J179" s="398"/>
      <c r="K179" s="400"/>
      <c r="L179" s="411">
        <f>SUM(L178:O178)</f>
        <v>0</v>
      </c>
      <c r="M179" s="412"/>
      <c r="N179" s="412"/>
      <c r="O179" s="413"/>
      <c r="P179" s="411">
        <f>SUM(P178:S178)</f>
        <v>0</v>
      </c>
      <c r="Q179" s="412"/>
      <c r="R179" s="412"/>
      <c r="S179" s="413"/>
      <c r="T179" s="411">
        <f>SUM(T178:W178)</f>
        <v>20</v>
      </c>
      <c r="U179" s="412"/>
      <c r="V179" s="412"/>
      <c r="W179" s="413"/>
      <c r="X179" s="411">
        <f>SUM(X178:AA178)</f>
        <v>0</v>
      </c>
      <c r="Y179" s="412"/>
      <c r="Z179" s="412"/>
      <c r="AA179" s="413"/>
      <c r="AC179" s="10">
        <f>SUM(L179:AA179)*15</f>
        <v>300</v>
      </c>
    </row>
    <row r="180" spans="1:27" ht="18" customHeight="1">
      <c r="A180" s="336" t="s">
        <v>68</v>
      </c>
      <c r="B180" s="337"/>
      <c r="C180" s="338"/>
      <c r="D180" s="310" t="s">
        <v>188</v>
      </c>
      <c r="E180" s="312" t="s">
        <v>22</v>
      </c>
      <c r="F180" s="315" t="s">
        <v>42</v>
      </c>
      <c r="G180" s="343" t="s">
        <v>8</v>
      </c>
      <c r="H180" s="388" t="s">
        <v>10</v>
      </c>
      <c r="I180" s="388" t="s">
        <v>11</v>
      </c>
      <c r="J180" s="388" t="s">
        <v>12</v>
      </c>
      <c r="K180" s="286" t="s">
        <v>38</v>
      </c>
      <c r="L180" s="414" t="s">
        <v>51</v>
      </c>
      <c r="M180" s="415"/>
      <c r="N180" s="415"/>
      <c r="O180" s="371"/>
      <c r="P180" s="414" t="s">
        <v>52</v>
      </c>
      <c r="Q180" s="415"/>
      <c r="R180" s="415"/>
      <c r="S180" s="417"/>
      <c r="T180" s="416" t="s">
        <v>53</v>
      </c>
      <c r="U180" s="415"/>
      <c r="V180" s="415"/>
      <c r="W180" s="371"/>
      <c r="X180" s="414" t="s">
        <v>54</v>
      </c>
      <c r="Y180" s="415"/>
      <c r="Z180" s="415"/>
      <c r="AA180" s="417"/>
    </row>
    <row r="181" spans="1:27" ht="18" customHeight="1">
      <c r="A181" s="336"/>
      <c r="B181" s="337"/>
      <c r="C181" s="338"/>
      <c r="D181" s="310"/>
      <c r="E181" s="313"/>
      <c r="F181" s="316"/>
      <c r="G181" s="281"/>
      <c r="H181" s="388"/>
      <c r="I181" s="388"/>
      <c r="J181" s="388"/>
      <c r="K181" s="286"/>
      <c r="L181" s="392" t="s">
        <v>10</v>
      </c>
      <c r="M181" s="394" t="s">
        <v>11</v>
      </c>
      <c r="N181" s="390" t="s">
        <v>12</v>
      </c>
      <c r="O181" s="85" t="s">
        <v>55</v>
      </c>
      <c r="P181" s="392" t="s">
        <v>10</v>
      </c>
      <c r="Q181" s="394" t="s">
        <v>11</v>
      </c>
      <c r="R181" s="390" t="s">
        <v>12</v>
      </c>
      <c r="S181" s="85" t="s">
        <v>55</v>
      </c>
      <c r="T181" s="392" t="s">
        <v>10</v>
      </c>
      <c r="U181" s="394" t="s">
        <v>11</v>
      </c>
      <c r="V181" s="390" t="s">
        <v>12</v>
      </c>
      <c r="W181" s="85" t="s">
        <v>55</v>
      </c>
      <c r="X181" s="392" t="s">
        <v>10</v>
      </c>
      <c r="Y181" s="394" t="s">
        <v>11</v>
      </c>
      <c r="Z181" s="390" t="s">
        <v>12</v>
      </c>
      <c r="AA181" s="85" t="s">
        <v>55</v>
      </c>
    </row>
    <row r="182" spans="1:27" ht="18" customHeight="1" thickBot="1">
      <c r="A182" s="336"/>
      <c r="B182" s="337"/>
      <c r="C182" s="338"/>
      <c r="D182" s="311"/>
      <c r="E182" s="314"/>
      <c r="F182" s="317"/>
      <c r="G182" s="282"/>
      <c r="H182" s="395"/>
      <c r="I182" s="395"/>
      <c r="J182" s="395"/>
      <c r="K182" s="372"/>
      <c r="L182" s="393"/>
      <c r="M182" s="395"/>
      <c r="N182" s="391"/>
      <c r="O182" s="44" t="s">
        <v>25</v>
      </c>
      <c r="P182" s="393"/>
      <c r="Q182" s="395"/>
      <c r="R182" s="391"/>
      <c r="S182" s="44" t="s">
        <v>25</v>
      </c>
      <c r="T182" s="393"/>
      <c r="U182" s="395"/>
      <c r="V182" s="391"/>
      <c r="W182" s="44" t="s">
        <v>25</v>
      </c>
      <c r="X182" s="393"/>
      <c r="Y182" s="395"/>
      <c r="Z182" s="391"/>
      <c r="AA182" s="44" t="s">
        <v>25</v>
      </c>
    </row>
    <row r="183" spans="1:29" ht="18" customHeight="1">
      <c r="A183" s="336"/>
      <c r="B183" s="337"/>
      <c r="C183" s="338"/>
      <c r="D183" s="353">
        <f>SUM(D21,D71,D128,D178)</f>
        <v>6</v>
      </c>
      <c r="E183" s="345">
        <f>SUM(E71,E128,E178)</f>
        <v>43</v>
      </c>
      <c r="F183" s="351">
        <f aca="true" t="shared" si="16" ref="F183:AA183">SUM(F21,F71,F128,F178)</f>
        <v>90</v>
      </c>
      <c r="G183" s="355">
        <f t="shared" si="16"/>
        <v>930</v>
      </c>
      <c r="H183" s="345">
        <f t="shared" si="16"/>
        <v>450</v>
      </c>
      <c r="I183" s="345">
        <f t="shared" si="16"/>
        <v>75</v>
      </c>
      <c r="J183" s="345">
        <f t="shared" si="16"/>
        <v>270</v>
      </c>
      <c r="K183" s="351">
        <f t="shared" si="16"/>
        <v>135</v>
      </c>
      <c r="L183" s="86">
        <f t="shared" si="16"/>
        <v>10</v>
      </c>
      <c r="M183" s="87">
        <f t="shared" si="16"/>
        <v>2</v>
      </c>
      <c r="N183" s="87">
        <f t="shared" si="16"/>
        <v>5</v>
      </c>
      <c r="O183" s="89">
        <f t="shared" si="16"/>
        <v>3</v>
      </c>
      <c r="P183" s="86">
        <f t="shared" si="16"/>
        <v>11</v>
      </c>
      <c r="Q183" s="87">
        <f t="shared" si="16"/>
        <v>3</v>
      </c>
      <c r="R183" s="87">
        <f t="shared" si="16"/>
        <v>6</v>
      </c>
      <c r="S183" s="88">
        <f t="shared" si="16"/>
        <v>2</v>
      </c>
      <c r="T183" s="90">
        <f t="shared" si="16"/>
        <v>9</v>
      </c>
      <c r="U183" s="87">
        <f t="shared" si="16"/>
        <v>0</v>
      </c>
      <c r="V183" s="87">
        <f t="shared" si="16"/>
        <v>7</v>
      </c>
      <c r="W183" s="89">
        <f t="shared" si="16"/>
        <v>4</v>
      </c>
      <c r="X183" s="86">
        <f t="shared" si="16"/>
        <v>0</v>
      </c>
      <c r="Y183" s="87">
        <f t="shared" si="16"/>
        <v>0</v>
      </c>
      <c r="Z183" s="87">
        <f t="shared" si="16"/>
        <v>0</v>
      </c>
      <c r="AA183" s="88">
        <f t="shared" si="16"/>
        <v>0</v>
      </c>
      <c r="AC183" s="10" t="s">
        <v>43</v>
      </c>
    </row>
    <row r="184" spans="1:29" ht="18" customHeight="1" thickBot="1">
      <c r="A184" s="336"/>
      <c r="B184" s="337"/>
      <c r="C184" s="338"/>
      <c r="D184" s="354"/>
      <c r="E184" s="346"/>
      <c r="F184" s="352"/>
      <c r="G184" s="356"/>
      <c r="H184" s="346"/>
      <c r="I184" s="346"/>
      <c r="J184" s="346"/>
      <c r="K184" s="352"/>
      <c r="L184" s="418">
        <f>SUM(L183:O183)</f>
        <v>20</v>
      </c>
      <c r="M184" s="419"/>
      <c r="N184" s="419"/>
      <c r="O184" s="420"/>
      <c r="P184" s="418">
        <f>SUM(P183:S183)</f>
        <v>22</v>
      </c>
      <c r="Q184" s="419"/>
      <c r="R184" s="419"/>
      <c r="S184" s="420"/>
      <c r="T184" s="418">
        <f>SUM(T183:W183)</f>
        <v>20</v>
      </c>
      <c r="U184" s="419"/>
      <c r="V184" s="419"/>
      <c r="W184" s="420"/>
      <c r="X184" s="418">
        <f>SUM(X183:AA183)</f>
        <v>0</v>
      </c>
      <c r="Y184" s="419"/>
      <c r="Z184" s="419"/>
      <c r="AA184" s="420"/>
      <c r="AC184" s="10">
        <f>SUM(L184:AA184)*15</f>
        <v>930</v>
      </c>
    </row>
    <row r="185" spans="1:29" ht="18" customHeight="1">
      <c r="A185" s="336"/>
      <c r="B185" s="337"/>
      <c r="C185" s="338"/>
      <c r="D185" s="360" t="s">
        <v>20</v>
      </c>
      <c r="E185" s="361"/>
      <c r="F185" s="362"/>
      <c r="G185" s="371" t="s">
        <v>21</v>
      </c>
      <c r="H185" s="278"/>
      <c r="I185" s="278"/>
      <c r="J185" s="278"/>
      <c r="K185" s="279"/>
      <c r="L185" s="357">
        <f>sumaECTS(L164:O175)+L135</f>
        <v>2</v>
      </c>
      <c r="M185" s="358"/>
      <c r="N185" s="358"/>
      <c r="O185" s="359"/>
      <c r="P185" s="357">
        <f>sumaECTS(P164:S175)+P135</f>
        <v>2</v>
      </c>
      <c r="Q185" s="358"/>
      <c r="R185" s="358"/>
      <c r="S185" s="359"/>
      <c r="T185" s="357">
        <v>2</v>
      </c>
      <c r="U185" s="358"/>
      <c r="V185" s="358"/>
      <c r="W185" s="359"/>
      <c r="X185" s="357"/>
      <c r="Y185" s="358"/>
      <c r="Z185" s="358"/>
      <c r="AA185" s="359"/>
      <c r="AC185" s="10">
        <f>SUM(L185:AA185)</f>
        <v>6</v>
      </c>
    </row>
    <row r="186" spans="1:29" ht="18" customHeight="1">
      <c r="A186" s="336"/>
      <c r="B186" s="337"/>
      <c r="C186" s="338"/>
      <c r="D186" s="363"/>
      <c r="E186" s="267"/>
      <c r="F186" s="364"/>
      <c r="G186" s="389" t="s">
        <v>22</v>
      </c>
      <c r="H186" s="421"/>
      <c r="I186" s="421"/>
      <c r="J186" s="421"/>
      <c r="K186" s="422"/>
      <c r="L186" s="368">
        <f>sumaECTS(L165:O176)+L136</f>
        <v>11</v>
      </c>
      <c r="M186" s="369"/>
      <c r="N186" s="369"/>
      <c r="O186" s="370"/>
      <c r="P186" s="368">
        <f>sumaECTS(P165:S176)+P136</f>
        <v>16</v>
      </c>
      <c r="Q186" s="369"/>
      <c r="R186" s="369"/>
      <c r="S186" s="370"/>
      <c r="T186" s="368">
        <v>16</v>
      </c>
      <c r="U186" s="369"/>
      <c r="V186" s="369"/>
      <c r="W186" s="370"/>
      <c r="X186" s="368"/>
      <c r="Y186" s="369"/>
      <c r="Z186" s="369"/>
      <c r="AA186" s="370"/>
      <c r="AC186" s="10">
        <f>SUM(L186:AA186)</f>
        <v>43</v>
      </c>
    </row>
    <row r="187" spans="1:29" ht="18" customHeight="1" thickBot="1">
      <c r="A187" s="336"/>
      <c r="B187" s="337"/>
      <c r="C187" s="338"/>
      <c r="D187" s="365"/>
      <c r="E187" s="366"/>
      <c r="F187" s="367"/>
      <c r="G187" s="389" t="s">
        <v>42</v>
      </c>
      <c r="H187" s="421"/>
      <c r="I187" s="421"/>
      <c r="J187" s="421"/>
      <c r="K187" s="422"/>
      <c r="L187" s="347">
        <f>sumaECTS(L166:O177)+L137</f>
        <v>30</v>
      </c>
      <c r="M187" s="348"/>
      <c r="N187" s="348"/>
      <c r="O187" s="349"/>
      <c r="P187" s="347">
        <f>sumaECTS(P166:S177)+P137</f>
        <v>30</v>
      </c>
      <c r="Q187" s="348"/>
      <c r="R187" s="348"/>
      <c r="S187" s="349"/>
      <c r="T187" s="347">
        <v>30</v>
      </c>
      <c r="U187" s="348"/>
      <c r="V187" s="348"/>
      <c r="W187" s="349"/>
      <c r="X187" s="347"/>
      <c r="Y187" s="348"/>
      <c r="Z187" s="348"/>
      <c r="AA187" s="349"/>
      <c r="AC187" s="10">
        <f>SUM(L187:AA187)</f>
        <v>90</v>
      </c>
    </row>
    <row r="188" spans="1:27" ht="18" customHeight="1">
      <c r="A188" s="22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91"/>
      <c r="P188" s="22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91"/>
    </row>
    <row r="189" spans="1:27" ht="18" customHeight="1">
      <c r="A189" s="92" t="s">
        <v>23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1"/>
      <c r="P189" s="26"/>
      <c r="Q189" s="30" t="s">
        <v>195</v>
      </c>
      <c r="R189" s="28"/>
      <c r="S189" s="27"/>
      <c r="T189" s="27"/>
      <c r="U189" s="27"/>
      <c r="V189" s="27"/>
      <c r="W189" s="27"/>
      <c r="X189" s="93"/>
      <c r="Y189" s="42"/>
      <c r="Z189" s="27"/>
      <c r="AA189" s="94"/>
    </row>
    <row r="190" spans="1:27" ht="18" customHeight="1">
      <c r="A190" s="95" t="s">
        <v>14</v>
      </c>
      <c r="B190" s="30" t="s">
        <v>82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1"/>
      <c r="P190" s="26"/>
      <c r="Q190" s="247" t="s">
        <v>227</v>
      </c>
      <c r="R190" s="28"/>
      <c r="S190" s="27"/>
      <c r="T190" s="27"/>
      <c r="U190" s="27"/>
      <c r="V190" s="27"/>
      <c r="W190" s="27"/>
      <c r="X190" s="93"/>
      <c r="Y190" s="42"/>
      <c r="Z190" s="27"/>
      <c r="AA190" s="94"/>
    </row>
    <row r="191" spans="1:27" ht="18" customHeight="1">
      <c r="A191" s="95" t="s">
        <v>15</v>
      </c>
      <c r="B191" s="27" t="s">
        <v>189</v>
      </c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94"/>
      <c r="P191" s="96"/>
      <c r="Q191" s="97" t="s">
        <v>24</v>
      </c>
      <c r="R191" s="28"/>
      <c r="S191" s="98"/>
      <c r="T191" s="98"/>
      <c r="U191" s="98"/>
      <c r="V191" s="98"/>
      <c r="W191" s="98"/>
      <c r="X191" s="98"/>
      <c r="Y191" s="98"/>
      <c r="Z191" s="98"/>
      <c r="AA191" s="99"/>
    </row>
    <row r="192" spans="1:27" ht="18" customHeight="1">
      <c r="A192" s="95"/>
      <c r="B192" s="42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94"/>
      <c r="P192" s="96"/>
      <c r="Q192" s="30" t="s">
        <v>10</v>
      </c>
      <c r="R192" s="100" t="s">
        <v>58</v>
      </c>
      <c r="S192" s="98"/>
      <c r="T192" s="98"/>
      <c r="U192" s="98"/>
      <c r="V192" s="98"/>
      <c r="W192" s="98"/>
      <c r="X192" s="98"/>
      <c r="Y192" s="98"/>
      <c r="Z192" s="98"/>
      <c r="AA192" s="99"/>
    </row>
    <row r="193" spans="1:27" ht="18" customHeight="1">
      <c r="A193" s="95"/>
      <c r="B193" s="27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1"/>
      <c r="P193" s="96"/>
      <c r="Q193" s="30" t="s">
        <v>11</v>
      </c>
      <c r="R193" s="100" t="s">
        <v>59</v>
      </c>
      <c r="S193" s="98"/>
      <c r="T193" s="98"/>
      <c r="U193" s="8"/>
      <c r="V193" s="98"/>
      <c r="W193" s="98"/>
      <c r="X193" s="98"/>
      <c r="Y193" s="98"/>
      <c r="Z193" s="98"/>
      <c r="AA193" s="99"/>
    </row>
    <row r="194" spans="1:27" ht="18" customHeight="1">
      <c r="A194" s="95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1"/>
      <c r="P194" s="96"/>
      <c r="Q194" s="30" t="s">
        <v>12</v>
      </c>
      <c r="R194" s="100" t="s">
        <v>60</v>
      </c>
      <c r="S194" s="98"/>
      <c r="T194" s="98"/>
      <c r="U194" s="98"/>
      <c r="V194" s="98"/>
      <c r="W194" s="98"/>
      <c r="X194" s="98"/>
      <c r="Y194" s="98"/>
      <c r="Z194" s="98"/>
      <c r="AA194" s="99"/>
    </row>
    <row r="195" spans="1:27" ht="18" customHeight="1">
      <c r="A195" s="95"/>
      <c r="B195" s="101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1"/>
      <c r="P195" s="96"/>
      <c r="Q195" s="30" t="s">
        <v>55</v>
      </c>
      <c r="R195" s="100" t="s">
        <v>61</v>
      </c>
      <c r="S195" s="98"/>
      <c r="T195" s="98"/>
      <c r="U195" s="98"/>
      <c r="V195" s="98"/>
      <c r="W195" s="98"/>
      <c r="X195" s="98"/>
      <c r="Y195" s="98"/>
      <c r="Z195" s="98"/>
      <c r="AA195" s="99"/>
    </row>
    <row r="196" spans="1:27" ht="18" customHeight="1">
      <c r="A196" s="95"/>
      <c r="B196" s="102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1"/>
      <c r="P196" s="96"/>
      <c r="Q196" s="30" t="s">
        <v>25</v>
      </c>
      <c r="R196" s="100" t="s">
        <v>62</v>
      </c>
      <c r="S196" s="98"/>
      <c r="T196" s="98"/>
      <c r="U196" s="98"/>
      <c r="V196" s="8"/>
      <c r="W196" s="8"/>
      <c r="X196" s="8"/>
      <c r="Y196" s="8"/>
      <c r="Z196" s="98"/>
      <c r="AA196" s="99"/>
    </row>
    <row r="197" spans="1:27" ht="18" customHeight="1">
      <c r="A197" s="95"/>
      <c r="B197" s="27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1"/>
      <c r="P197" s="96"/>
      <c r="Q197" s="30" t="s">
        <v>63</v>
      </c>
      <c r="R197" s="100" t="s">
        <v>64</v>
      </c>
      <c r="S197" s="98"/>
      <c r="T197" s="98"/>
      <c r="U197" s="98"/>
      <c r="V197" s="98"/>
      <c r="W197" s="98"/>
      <c r="X197" s="98"/>
      <c r="Y197" s="98"/>
      <c r="Z197" s="98"/>
      <c r="AA197" s="99"/>
    </row>
    <row r="198" spans="1:27" ht="18" customHeight="1">
      <c r="A198" s="95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1"/>
      <c r="P198" s="96"/>
      <c r="Q198" s="103"/>
      <c r="R198" s="32" t="s">
        <v>26</v>
      </c>
      <c r="S198" s="30" t="s">
        <v>27</v>
      </c>
      <c r="T198" s="98"/>
      <c r="U198" s="98"/>
      <c r="V198" s="98"/>
      <c r="W198" s="98"/>
      <c r="X198" s="98"/>
      <c r="Y198" s="98"/>
      <c r="Z198" s="98"/>
      <c r="AA198" s="99"/>
    </row>
    <row r="199" spans="1:27" ht="18" customHeight="1" thickBot="1">
      <c r="A199" s="104"/>
      <c r="B199" s="105"/>
      <c r="C199" s="105"/>
      <c r="D199" s="105"/>
      <c r="E199" s="106"/>
      <c r="F199" s="106"/>
      <c r="G199" s="106"/>
      <c r="H199" s="106"/>
      <c r="I199" s="106"/>
      <c r="J199" s="106"/>
      <c r="K199" s="105"/>
      <c r="L199" s="105"/>
      <c r="M199" s="105"/>
      <c r="N199" s="105"/>
      <c r="O199" s="107"/>
      <c r="P199" s="375" t="s">
        <v>36</v>
      </c>
      <c r="Q199" s="376"/>
      <c r="R199" s="376"/>
      <c r="S199" s="376"/>
      <c r="T199" s="376"/>
      <c r="U199" s="376"/>
      <c r="V199" s="376"/>
      <c r="W199" s="376"/>
      <c r="X199" s="376"/>
      <c r="Y199" s="376"/>
      <c r="Z199" s="376"/>
      <c r="AA199" s="377"/>
    </row>
    <row r="200" spans="1:27" ht="18" customHeight="1">
      <c r="A200" s="22"/>
      <c r="B200" s="23"/>
      <c r="C200" s="24"/>
      <c r="D200" s="248" t="s">
        <v>194</v>
      </c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49"/>
      <c r="R200" s="249"/>
      <c r="S200" s="250"/>
      <c r="T200" s="254" t="s">
        <v>0</v>
      </c>
      <c r="U200" s="255"/>
      <c r="V200" s="255"/>
      <c r="W200" s="255"/>
      <c r="X200" s="255"/>
      <c r="Y200" s="255"/>
      <c r="Z200" s="255"/>
      <c r="AA200" s="256"/>
    </row>
    <row r="201" spans="1:27" ht="18" customHeight="1">
      <c r="A201" s="257"/>
      <c r="B201" s="258"/>
      <c r="C201" s="259"/>
      <c r="D201" s="251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  <c r="R201" s="252"/>
      <c r="S201" s="253"/>
      <c r="T201" s="108"/>
      <c r="U201" s="109"/>
      <c r="V201" s="109"/>
      <c r="W201" s="109"/>
      <c r="X201" s="109"/>
      <c r="Y201" s="109"/>
      <c r="Z201" s="109"/>
      <c r="AA201" s="110"/>
    </row>
    <row r="202" spans="1:27" ht="18" customHeight="1">
      <c r="A202" s="381" t="s">
        <v>196</v>
      </c>
      <c r="B202" s="382"/>
      <c r="C202" s="383"/>
      <c r="D202" s="251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2"/>
      <c r="S202" s="253"/>
      <c r="T202" s="108"/>
      <c r="U202" s="109"/>
      <c r="V202" s="109"/>
      <c r="W202" s="109"/>
      <c r="X202" s="109"/>
      <c r="Y202" s="109"/>
      <c r="Z202" s="109"/>
      <c r="AA202" s="110"/>
    </row>
    <row r="203" spans="1:27" ht="18" customHeight="1">
      <c r="A203" s="227"/>
      <c r="B203" s="228"/>
      <c r="C203" s="229"/>
      <c r="D203" s="8" t="s">
        <v>222</v>
      </c>
      <c r="E203" s="42"/>
      <c r="F203" s="42"/>
      <c r="G203" s="42"/>
      <c r="H203" s="3" t="s">
        <v>223</v>
      </c>
      <c r="I203" s="225"/>
      <c r="J203" s="225"/>
      <c r="K203" s="225"/>
      <c r="L203" s="225"/>
      <c r="M203" s="225"/>
      <c r="N203" s="225"/>
      <c r="O203" s="225"/>
      <c r="P203" s="225"/>
      <c r="Q203" s="225"/>
      <c r="R203" s="225"/>
      <c r="S203" s="226"/>
      <c r="T203" s="108"/>
      <c r="U203" s="109"/>
      <c r="V203" s="109"/>
      <c r="W203" s="109"/>
      <c r="X203" s="109"/>
      <c r="Y203" s="109"/>
      <c r="Z203" s="109"/>
      <c r="AA203" s="110"/>
    </row>
    <row r="204" spans="1:27" ht="18" customHeight="1">
      <c r="A204" s="378" t="s">
        <v>197</v>
      </c>
      <c r="B204" s="379"/>
      <c r="C204" s="380"/>
      <c r="D204" s="27" t="s">
        <v>71</v>
      </c>
      <c r="E204" s="28"/>
      <c r="F204" s="28"/>
      <c r="G204" s="28"/>
      <c r="H204" s="29" t="s">
        <v>142</v>
      </c>
      <c r="J204" s="7"/>
      <c r="K204" s="7"/>
      <c r="L204" s="7"/>
      <c r="M204" s="7"/>
      <c r="N204" s="7"/>
      <c r="O204" s="7"/>
      <c r="P204" s="30"/>
      <c r="Q204" s="30"/>
      <c r="R204" s="30"/>
      <c r="S204" s="31"/>
      <c r="T204" s="111"/>
      <c r="U204" s="30"/>
      <c r="V204" s="30"/>
      <c r="W204" s="30"/>
      <c r="X204" s="30"/>
      <c r="Y204" s="30"/>
      <c r="Z204" s="30"/>
      <c r="AA204" s="31"/>
    </row>
    <row r="205" spans="1:27" ht="18" customHeight="1">
      <c r="A205" s="378" t="s">
        <v>198</v>
      </c>
      <c r="B205" s="379"/>
      <c r="C205" s="380"/>
      <c r="D205" s="27" t="s">
        <v>70</v>
      </c>
      <c r="E205" s="28"/>
      <c r="F205" s="28"/>
      <c r="G205" s="27"/>
      <c r="H205" s="29" t="s">
        <v>141</v>
      </c>
      <c r="J205" s="7"/>
      <c r="K205" s="7"/>
      <c r="L205" s="7"/>
      <c r="M205" s="7"/>
      <c r="N205" s="7"/>
      <c r="O205" s="7"/>
      <c r="P205" s="30"/>
      <c r="Q205" s="30"/>
      <c r="R205" s="30"/>
      <c r="S205" s="31"/>
      <c r="T205" s="269" t="s">
        <v>2</v>
      </c>
      <c r="U205" s="270"/>
      <c r="V205" s="270"/>
      <c r="W205" s="270"/>
      <c r="X205" s="270"/>
      <c r="Y205" s="270"/>
      <c r="Z205" s="270"/>
      <c r="AA205" s="271"/>
    </row>
    <row r="206" spans="1:27" ht="18" customHeight="1">
      <c r="A206" s="378" t="s">
        <v>199</v>
      </c>
      <c r="B206" s="379"/>
      <c r="C206" s="380"/>
      <c r="D206" s="27" t="s">
        <v>1</v>
      </c>
      <c r="E206" s="27"/>
      <c r="F206" s="27"/>
      <c r="G206" s="27"/>
      <c r="H206" s="7" t="s">
        <v>77</v>
      </c>
      <c r="J206" s="7"/>
      <c r="K206" s="7"/>
      <c r="L206" s="7"/>
      <c r="M206" s="7"/>
      <c r="N206" s="7"/>
      <c r="O206" s="7"/>
      <c r="P206" s="30"/>
      <c r="Q206" s="30"/>
      <c r="R206" s="30"/>
      <c r="S206" s="31"/>
      <c r="T206" s="269" t="s">
        <v>4</v>
      </c>
      <c r="U206" s="270"/>
      <c r="V206" s="270"/>
      <c r="W206" s="270"/>
      <c r="X206" s="270"/>
      <c r="Y206" s="270"/>
      <c r="Z206" s="270"/>
      <c r="AA206" s="271"/>
    </row>
    <row r="207" spans="1:27" ht="18" customHeight="1">
      <c r="A207" s="266"/>
      <c r="B207" s="267"/>
      <c r="C207" s="268"/>
      <c r="D207" s="37" t="s">
        <v>3</v>
      </c>
      <c r="E207" s="27"/>
      <c r="F207" s="27"/>
      <c r="G207" s="27"/>
      <c r="H207" s="7" t="s">
        <v>79</v>
      </c>
      <c r="J207" s="7"/>
      <c r="K207" s="7"/>
      <c r="L207" s="7"/>
      <c r="M207" s="7"/>
      <c r="N207" s="7"/>
      <c r="O207" s="7"/>
      <c r="P207" s="30"/>
      <c r="Q207" s="30"/>
      <c r="R207" s="30"/>
      <c r="S207" s="31"/>
      <c r="T207" s="112"/>
      <c r="U207" s="113"/>
      <c r="V207" s="113"/>
      <c r="W207" s="113"/>
      <c r="X207" s="113"/>
      <c r="Y207" s="113"/>
      <c r="Z207" s="113"/>
      <c r="AA207" s="114"/>
    </row>
    <row r="208" spans="1:27" ht="18" customHeight="1" thickBot="1">
      <c r="A208" s="38"/>
      <c r="B208" s="39"/>
      <c r="C208" s="40"/>
      <c r="D208" s="37"/>
      <c r="E208" s="27"/>
      <c r="F208" s="27"/>
      <c r="G208" s="27"/>
      <c r="H208" s="27"/>
      <c r="I208" s="41"/>
      <c r="J208" s="27"/>
      <c r="K208" s="41"/>
      <c r="L208" s="7"/>
      <c r="M208" s="7"/>
      <c r="N208" s="7"/>
      <c r="O208" s="7"/>
      <c r="P208" s="30"/>
      <c r="Q208" s="30"/>
      <c r="R208" s="30"/>
      <c r="S208" s="31"/>
      <c r="T208" s="291" t="s">
        <v>48</v>
      </c>
      <c r="U208" s="292"/>
      <c r="V208" s="292"/>
      <c r="W208" s="292"/>
      <c r="X208" s="292"/>
      <c r="Y208" s="292"/>
      <c r="Z208" s="292"/>
      <c r="AA208" s="293"/>
    </row>
    <row r="209" spans="1:27" ht="18" customHeight="1" thickBot="1">
      <c r="A209" s="294"/>
      <c r="B209" s="294"/>
      <c r="C209" s="294"/>
      <c r="D209" s="294"/>
      <c r="E209" s="294"/>
      <c r="F209" s="294"/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  <c r="X209" s="294"/>
      <c r="Y209" s="294"/>
      <c r="Z209" s="294"/>
      <c r="AA209" s="294"/>
    </row>
    <row r="210" spans="1:27" ht="18" customHeight="1">
      <c r="A210" s="295" t="s">
        <v>49</v>
      </c>
      <c r="B210" s="298" t="s">
        <v>5</v>
      </c>
      <c r="C210" s="305"/>
      <c r="D210" s="304" t="s">
        <v>6</v>
      </c>
      <c r="E210" s="305"/>
      <c r="F210" s="306"/>
      <c r="G210" s="277" t="s">
        <v>7</v>
      </c>
      <c r="H210" s="278"/>
      <c r="I210" s="278"/>
      <c r="J210" s="278"/>
      <c r="K210" s="278"/>
      <c r="L210" s="277" t="s">
        <v>50</v>
      </c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  <c r="AA210" s="279"/>
    </row>
    <row r="211" spans="1:27" ht="18" customHeight="1">
      <c r="A211" s="296"/>
      <c r="B211" s="300"/>
      <c r="C211" s="384"/>
      <c r="D211" s="386"/>
      <c r="E211" s="384"/>
      <c r="F211" s="387"/>
      <c r="G211" s="280" t="s">
        <v>8</v>
      </c>
      <c r="H211" s="388" t="s">
        <v>9</v>
      </c>
      <c r="I211" s="388"/>
      <c r="J211" s="388"/>
      <c r="K211" s="286"/>
      <c r="L211" s="287" t="s">
        <v>51</v>
      </c>
      <c r="M211" s="283"/>
      <c r="N211" s="283"/>
      <c r="O211" s="389"/>
      <c r="P211" s="287" t="s">
        <v>52</v>
      </c>
      <c r="Q211" s="283"/>
      <c r="R211" s="283"/>
      <c r="S211" s="318"/>
      <c r="T211" s="396" t="s">
        <v>53</v>
      </c>
      <c r="U211" s="283"/>
      <c r="V211" s="283"/>
      <c r="W211" s="389"/>
      <c r="X211" s="287" t="s">
        <v>54</v>
      </c>
      <c r="Y211" s="283"/>
      <c r="Z211" s="283"/>
      <c r="AA211" s="318"/>
    </row>
    <row r="212" spans="1:27" ht="18" customHeight="1">
      <c r="A212" s="296"/>
      <c r="B212" s="300"/>
      <c r="C212" s="384"/>
      <c r="D212" s="310" t="s">
        <v>188</v>
      </c>
      <c r="E212" s="312" t="s">
        <v>22</v>
      </c>
      <c r="F212" s="315" t="s">
        <v>42</v>
      </c>
      <c r="G212" s="281"/>
      <c r="H212" s="388" t="s">
        <v>10</v>
      </c>
      <c r="I212" s="388" t="s">
        <v>11</v>
      </c>
      <c r="J212" s="388" t="s">
        <v>12</v>
      </c>
      <c r="K212" s="286" t="s">
        <v>38</v>
      </c>
      <c r="L212" s="274" t="s">
        <v>183</v>
      </c>
      <c r="M212" s="275"/>
      <c r="N212" s="275"/>
      <c r="O212" s="275"/>
      <c r="P212" s="275"/>
      <c r="Q212" s="275"/>
      <c r="R212" s="275"/>
      <c r="S212" s="275"/>
      <c r="T212" s="275"/>
      <c r="U212" s="275"/>
      <c r="V212" s="275"/>
      <c r="W212" s="275"/>
      <c r="X212" s="275"/>
      <c r="Y212" s="275"/>
      <c r="Z212" s="275"/>
      <c r="AA212" s="276"/>
    </row>
    <row r="213" spans="1:27" ht="18" customHeight="1">
      <c r="A213" s="296"/>
      <c r="B213" s="300"/>
      <c r="C213" s="384"/>
      <c r="D213" s="310"/>
      <c r="E213" s="313"/>
      <c r="F213" s="316"/>
      <c r="G213" s="281"/>
      <c r="H213" s="388"/>
      <c r="I213" s="388"/>
      <c r="J213" s="388"/>
      <c r="K213" s="286"/>
      <c r="L213" s="392" t="s">
        <v>10</v>
      </c>
      <c r="M213" s="394" t="s">
        <v>11</v>
      </c>
      <c r="N213" s="390" t="s">
        <v>12</v>
      </c>
      <c r="O213" s="43" t="s">
        <v>55</v>
      </c>
      <c r="P213" s="392" t="s">
        <v>10</v>
      </c>
      <c r="Q213" s="394" t="s">
        <v>11</v>
      </c>
      <c r="R213" s="390" t="s">
        <v>12</v>
      </c>
      <c r="S213" s="43" t="s">
        <v>55</v>
      </c>
      <c r="T213" s="392" t="s">
        <v>10</v>
      </c>
      <c r="U213" s="394" t="s">
        <v>11</v>
      </c>
      <c r="V213" s="390" t="s">
        <v>12</v>
      </c>
      <c r="W213" s="43" t="s">
        <v>55</v>
      </c>
      <c r="X213" s="392" t="s">
        <v>10</v>
      </c>
      <c r="Y213" s="394" t="s">
        <v>11</v>
      </c>
      <c r="Z213" s="390" t="s">
        <v>12</v>
      </c>
      <c r="AA213" s="43" t="s">
        <v>55</v>
      </c>
    </row>
    <row r="214" spans="1:27" ht="18" customHeight="1" thickBot="1">
      <c r="A214" s="297"/>
      <c r="B214" s="302"/>
      <c r="C214" s="385"/>
      <c r="D214" s="311"/>
      <c r="E214" s="314"/>
      <c r="F214" s="317"/>
      <c r="G214" s="282"/>
      <c r="H214" s="395"/>
      <c r="I214" s="395"/>
      <c r="J214" s="395"/>
      <c r="K214" s="372"/>
      <c r="L214" s="393"/>
      <c r="M214" s="395"/>
      <c r="N214" s="391"/>
      <c r="O214" s="44" t="s">
        <v>25</v>
      </c>
      <c r="P214" s="393"/>
      <c r="Q214" s="395"/>
      <c r="R214" s="391"/>
      <c r="S214" s="44" t="s">
        <v>25</v>
      </c>
      <c r="T214" s="393"/>
      <c r="U214" s="395"/>
      <c r="V214" s="391"/>
      <c r="W214" s="44" t="s">
        <v>25</v>
      </c>
      <c r="X214" s="393"/>
      <c r="Y214" s="395"/>
      <c r="Z214" s="391"/>
      <c r="AA214" s="44" t="s">
        <v>25</v>
      </c>
    </row>
    <row r="215" spans="1:27" ht="18" customHeight="1" thickBot="1">
      <c r="A215" s="222" t="s">
        <v>191</v>
      </c>
      <c r="B215" s="330" t="s">
        <v>39</v>
      </c>
      <c r="C215" s="330"/>
      <c r="D215" s="330"/>
      <c r="E215" s="330"/>
      <c r="F215" s="330"/>
      <c r="G215" s="330"/>
      <c r="H215" s="330"/>
      <c r="I215" s="330"/>
      <c r="J215" s="330"/>
      <c r="K215" s="330"/>
      <c r="L215" s="423"/>
      <c r="M215" s="423"/>
      <c r="N215" s="423"/>
      <c r="O215" s="423"/>
      <c r="P215" s="423"/>
      <c r="Q215" s="423"/>
      <c r="R215" s="423"/>
      <c r="S215" s="423"/>
      <c r="T215" s="423"/>
      <c r="U215" s="423"/>
      <c r="V215" s="423"/>
      <c r="W215" s="423"/>
      <c r="X215" s="423"/>
      <c r="Y215" s="423"/>
      <c r="Z215" s="423"/>
      <c r="AA215" s="424"/>
    </row>
    <row r="216" spans="1:27" ht="18" customHeight="1">
      <c r="A216" s="54" t="s">
        <v>14</v>
      </c>
      <c r="B216" s="208" t="s">
        <v>109</v>
      </c>
      <c r="C216" s="209"/>
      <c r="D216" s="163">
        <v>1</v>
      </c>
      <c r="E216" s="164"/>
      <c r="F216" s="164">
        <v>1</v>
      </c>
      <c r="G216" s="162">
        <f>SUM(H216:K216)</f>
        <v>30</v>
      </c>
      <c r="H216" s="166">
        <f>IF(SUM(L216+P216+T216+X216)=0,"",15*SUM(L216+P216+T216+X216))</f>
        <v>30</v>
      </c>
      <c r="I216" s="121">
        <f aca="true" t="shared" si="17" ref="I216:K223">IF(SUM(M216+Q216+U216+Y216)=0,"",15*SUM(M216+Q216+U216+Y216))</f>
      </c>
      <c r="J216" s="121">
        <f t="shared" si="17"/>
      </c>
      <c r="K216" s="168">
        <f t="shared" si="17"/>
      </c>
      <c r="L216" s="177"/>
      <c r="M216" s="178"/>
      <c r="N216" s="178"/>
      <c r="O216" s="179"/>
      <c r="P216" s="180"/>
      <c r="Q216" s="181"/>
      <c r="R216" s="181"/>
      <c r="S216" s="182"/>
      <c r="T216" s="123">
        <v>2</v>
      </c>
      <c r="U216" s="181"/>
      <c r="V216" s="181"/>
      <c r="W216" s="183"/>
      <c r="X216" s="184"/>
      <c r="Y216" s="169"/>
      <c r="Z216" s="169"/>
      <c r="AA216" s="170"/>
    </row>
    <row r="217" spans="1:27" ht="18" customHeight="1">
      <c r="A217" s="54" t="s">
        <v>15</v>
      </c>
      <c r="B217" s="210" t="s">
        <v>110</v>
      </c>
      <c r="C217" s="211"/>
      <c r="D217" s="116"/>
      <c r="E217" s="117">
        <v>1</v>
      </c>
      <c r="F217" s="117">
        <v>1</v>
      </c>
      <c r="G217" s="54">
        <f>SUM(H217:K217)</f>
        <v>30</v>
      </c>
      <c r="H217" s="171">
        <f aca="true" t="shared" si="18" ref="H217:H223">IF(SUM(L217+P217+T217+X217)=0,"",15*SUM(L217+P217+T217+X217))</f>
      </c>
      <c r="I217" s="172">
        <f t="shared" si="17"/>
      </c>
      <c r="J217" s="172">
        <f t="shared" si="17"/>
        <v>30</v>
      </c>
      <c r="K217" s="173">
        <f t="shared" si="17"/>
      </c>
      <c r="L217" s="54"/>
      <c r="M217" s="172"/>
      <c r="N217" s="172"/>
      <c r="O217" s="118"/>
      <c r="P217" s="58"/>
      <c r="Q217" s="15"/>
      <c r="R217" s="15"/>
      <c r="S217" s="56"/>
      <c r="T217" s="58"/>
      <c r="U217" s="15"/>
      <c r="V217" s="15">
        <v>2</v>
      </c>
      <c r="W217" s="119"/>
      <c r="X217" s="142"/>
      <c r="Y217" s="16"/>
      <c r="Z217" s="16"/>
      <c r="AA217" s="119"/>
    </row>
    <row r="218" spans="1:27" ht="18" customHeight="1">
      <c r="A218" s="54" t="s">
        <v>16</v>
      </c>
      <c r="B218" s="210" t="s">
        <v>111</v>
      </c>
      <c r="C218" s="211"/>
      <c r="D218" s="116"/>
      <c r="E218" s="117">
        <v>2</v>
      </c>
      <c r="F218" s="117">
        <v>2</v>
      </c>
      <c r="G218" s="54">
        <f aca="true" t="shared" si="19" ref="G218:G223">SUM(H218:K218)</f>
        <v>45</v>
      </c>
      <c r="H218" s="171">
        <f t="shared" si="18"/>
        <v>15</v>
      </c>
      <c r="I218" s="172">
        <f t="shared" si="17"/>
        <v>15</v>
      </c>
      <c r="J218" s="172">
        <f t="shared" si="17"/>
      </c>
      <c r="K218" s="173">
        <f t="shared" si="17"/>
        <v>15</v>
      </c>
      <c r="L218" s="54"/>
      <c r="M218" s="172"/>
      <c r="N218" s="172"/>
      <c r="O218" s="118"/>
      <c r="P218" s="58"/>
      <c r="Q218" s="15"/>
      <c r="R218" s="15"/>
      <c r="S218" s="56"/>
      <c r="T218" s="58">
        <v>1</v>
      </c>
      <c r="U218" s="15">
        <v>1</v>
      </c>
      <c r="V218" s="15"/>
      <c r="W218" s="119">
        <v>1</v>
      </c>
      <c r="X218" s="142"/>
      <c r="Y218" s="16"/>
      <c r="Z218" s="16"/>
      <c r="AA218" s="119"/>
    </row>
    <row r="219" spans="1:27" ht="18" customHeight="1">
      <c r="A219" s="54" t="s">
        <v>17</v>
      </c>
      <c r="B219" s="210" t="s">
        <v>112</v>
      </c>
      <c r="C219" s="211"/>
      <c r="D219" s="116"/>
      <c r="E219" s="117">
        <v>2</v>
      </c>
      <c r="F219" s="117">
        <v>1</v>
      </c>
      <c r="G219" s="54">
        <f t="shared" si="19"/>
        <v>30</v>
      </c>
      <c r="H219" s="171">
        <f t="shared" si="18"/>
        <v>15</v>
      </c>
      <c r="I219" s="172">
        <f t="shared" si="17"/>
      </c>
      <c r="J219" s="172">
        <f t="shared" si="17"/>
      </c>
      <c r="K219" s="173">
        <f t="shared" si="17"/>
        <v>15</v>
      </c>
      <c r="L219" s="54"/>
      <c r="M219" s="172"/>
      <c r="N219" s="172"/>
      <c r="O219" s="118"/>
      <c r="P219" s="58"/>
      <c r="Q219" s="15"/>
      <c r="R219" s="15"/>
      <c r="S219" s="56"/>
      <c r="T219" s="58">
        <v>1</v>
      </c>
      <c r="U219" s="15"/>
      <c r="V219" s="15"/>
      <c r="W219" s="119">
        <v>1</v>
      </c>
      <c r="X219" s="142"/>
      <c r="Y219" s="16"/>
      <c r="Z219" s="16"/>
      <c r="AA219" s="119"/>
    </row>
    <row r="220" spans="1:27" ht="18" customHeight="1">
      <c r="A220" s="54" t="s">
        <v>18</v>
      </c>
      <c r="B220" s="210" t="s">
        <v>113</v>
      </c>
      <c r="C220" s="211"/>
      <c r="D220" s="116">
        <v>1</v>
      </c>
      <c r="E220" s="117">
        <v>1</v>
      </c>
      <c r="F220" s="117">
        <v>2</v>
      </c>
      <c r="G220" s="54">
        <f t="shared" si="19"/>
        <v>60</v>
      </c>
      <c r="H220" s="171">
        <f t="shared" si="18"/>
        <v>30</v>
      </c>
      <c r="I220" s="172">
        <f t="shared" si="17"/>
      </c>
      <c r="J220" s="172">
        <f t="shared" si="17"/>
      </c>
      <c r="K220" s="173">
        <f t="shared" si="17"/>
        <v>30</v>
      </c>
      <c r="L220" s="54"/>
      <c r="M220" s="172"/>
      <c r="N220" s="172"/>
      <c r="O220" s="118"/>
      <c r="P220" s="58"/>
      <c r="Q220" s="15"/>
      <c r="R220" s="15"/>
      <c r="S220" s="56"/>
      <c r="T220" s="185">
        <v>2</v>
      </c>
      <c r="U220" s="15"/>
      <c r="V220" s="15"/>
      <c r="W220" s="119">
        <v>2</v>
      </c>
      <c r="X220" s="142"/>
      <c r="Y220" s="16"/>
      <c r="Z220" s="16"/>
      <c r="AA220" s="119"/>
    </row>
    <row r="221" spans="1:27" ht="18" customHeight="1">
      <c r="A221" s="54" t="s">
        <v>30</v>
      </c>
      <c r="B221" s="210" t="s">
        <v>114</v>
      </c>
      <c r="C221" s="211"/>
      <c r="D221" s="186"/>
      <c r="E221" s="117">
        <v>2</v>
      </c>
      <c r="F221" s="117">
        <v>1</v>
      </c>
      <c r="G221" s="54">
        <f t="shared" si="19"/>
        <v>45</v>
      </c>
      <c r="H221" s="171">
        <f t="shared" si="18"/>
        <v>30</v>
      </c>
      <c r="I221" s="172">
        <f t="shared" si="17"/>
      </c>
      <c r="J221" s="172">
        <f t="shared" si="17"/>
      </c>
      <c r="K221" s="173">
        <f t="shared" si="17"/>
        <v>15</v>
      </c>
      <c r="L221" s="54"/>
      <c r="M221" s="172"/>
      <c r="N221" s="172"/>
      <c r="O221" s="118"/>
      <c r="P221" s="58"/>
      <c r="Q221" s="15"/>
      <c r="R221" s="15"/>
      <c r="S221" s="56"/>
      <c r="T221" s="58">
        <v>2</v>
      </c>
      <c r="U221" s="15"/>
      <c r="V221" s="15"/>
      <c r="W221" s="119">
        <v>1</v>
      </c>
      <c r="X221" s="142"/>
      <c r="Y221" s="16"/>
      <c r="Z221" s="16"/>
      <c r="AA221" s="119"/>
    </row>
    <row r="222" spans="1:27" ht="18" customHeight="1">
      <c r="A222" s="54" t="s">
        <v>31</v>
      </c>
      <c r="B222" s="47" t="s">
        <v>115</v>
      </c>
      <c r="C222" s="48"/>
      <c r="D222" s="186"/>
      <c r="E222" s="117">
        <v>2</v>
      </c>
      <c r="F222" s="117">
        <v>1</v>
      </c>
      <c r="G222" s="54">
        <f t="shared" si="19"/>
        <v>45</v>
      </c>
      <c r="H222" s="171">
        <f t="shared" si="18"/>
        <v>15</v>
      </c>
      <c r="I222" s="172">
        <f t="shared" si="17"/>
      </c>
      <c r="J222" s="172">
        <f t="shared" si="17"/>
        <v>30</v>
      </c>
      <c r="K222" s="173">
        <f t="shared" si="17"/>
      </c>
      <c r="L222" s="54"/>
      <c r="M222" s="172"/>
      <c r="N222" s="172"/>
      <c r="O222" s="118"/>
      <c r="P222" s="58"/>
      <c r="Q222" s="15"/>
      <c r="R222" s="15"/>
      <c r="S222" s="56"/>
      <c r="T222" s="58">
        <v>1</v>
      </c>
      <c r="U222" s="15"/>
      <c r="V222" s="15">
        <v>2</v>
      </c>
      <c r="W222" s="119"/>
      <c r="X222" s="142"/>
      <c r="Y222" s="16"/>
      <c r="Z222" s="16"/>
      <c r="AA222" s="119"/>
    </row>
    <row r="223" spans="1:27" ht="18" customHeight="1">
      <c r="A223" s="54" t="s">
        <v>32</v>
      </c>
      <c r="B223" s="210" t="s">
        <v>107</v>
      </c>
      <c r="C223" s="211"/>
      <c r="D223" s="186"/>
      <c r="E223" s="117">
        <v>1</v>
      </c>
      <c r="F223" s="117">
        <v>1</v>
      </c>
      <c r="G223" s="54">
        <f t="shared" si="19"/>
        <v>15</v>
      </c>
      <c r="H223" s="171">
        <f t="shared" si="18"/>
      </c>
      <c r="I223" s="187">
        <f t="shared" si="17"/>
      </c>
      <c r="J223" s="187">
        <f t="shared" si="17"/>
      </c>
      <c r="K223" s="201">
        <f t="shared" si="17"/>
        <v>15</v>
      </c>
      <c r="L223" s="189"/>
      <c r="M223" s="190"/>
      <c r="N223" s="190"/>
      <c r="O223" s="191"/>
      <c r="P223" s="192"/>
      <c r="Q223" s="193"/>
      <c r="R223" s="193"/>
      <c r="S223" s="194"/>
      <c r="T223" s="192"/>
      <c r="U223" s="193"/>
      <c r="V223" s="193"/>
      <c r="W223" s="195">
        <v>1</v>
      </c>
      <c r="X223" s="136"/>
      <c r="Y223" s="199"/>
      <c r="Z223" s="199"/>
      <c r="AA223" s="202"/>
    </row>
    <row r="224" spans="1:27" ht="18" customHeight="1">
      <c r="A224" s="54"/>
      <c r="B224" s="140"/>
      <c r="C224" s="198"/>
      <c r="D224" s="186"/>
      <c r="E224" s="117"/>
      <c r="F224" s="118"/>
      <c r="G224" s="54"/>
      <c r="H224" s="171"/>
      <c r="I224" s="187"/>
      <c r="J224" s="187"/>
      <c r="K224" s="188"/>
      <c r="L224" s="131"/>
      <c r="M224" s="196"/>
      <c r="N224" s="196"/>
      <c r="O224" s="197"/>
      <c r="P224" s="136"/>
      <c r="Q224" s="199"/>
      <c r="R224" s="199"/>
      <c r="S224" s="197"/>
      <c r="T224" s="131"/>
      <c r="U224" s="196"/>
      <c r="V224" s="196"/>
      <c r="W224" s="200"/>
      <c r="X224" s="131"/>
      <c r="Y224" s="196"/>
      <c r="Z224" s="196"/>
      <c r="AA224" s="197"/>
    </row>
    <row r="225" spans="1:27" ht="18" customHeight="1" thickBot="1">
      <c r="A225" s="60"/>
      <c r="B225" s="212"/>
      <c r="C225" s="213"/>
      <c r="D225" s="49"/>
      <c r="E225" s="50"/>
      <c r="F225" s="50"/>
      <c r="G225" s="54"/>
      <c r="H225" s="52"/>
      <c r="I225" s="52"/>
      <c r="J225" s="52"/>
      <c r="K225" s="53"/>
      <c r="L225" s="61"/>
      <c r="M225" s="62"/>
      <c r="N225" s="63"/>
      <c r="O225" s="64"/>
      <c r="P225" s="65"/>
      <c r="Q225" s="66"/>
      <c r="R225" s="62"/>
      <c r="S225" s="64"/>
      <c r="T225" s="67"/>
      <c r="U225" s="62"/>
      <c r="V225" s="62"/>
      <c r="W225" s="64"/>
      <c r="X225" s="67"/>
      <c r="Y225" s="62"/>
      <c r="Z225" s="62"/>
      <c r="AA225" s="64"/>
    </row>
    <row r="226" spans="1:29" ht="18" customHeight="1" thickTop="1">
      <c r="A226" s="68"/>
      <c r="B226" s="405" t="s">
        <v>19</v>
      </c>
      <c r="C226" s="406"/>
      <c r="D226" s="409">
        <f aca="true" t="shared" si="20" ref="D226:AA226">SUM(D216:D225)</f>
        <v>2</v>
      </c>
      <c r="E226" s="397">
        <f t="shared" si="20"/>
        <v>11</v>
      </c>
      <c r="F226" s="399">
        <f t="shared" si="20"/>
        <v>10</v>
      </c>
      <c r="G226" s="401">
        <f t="shared" si="20"/>
        <v>300</v>
      </c>
      <c r="H226" s="397">
        <f t="shared" si="20"/>
        <v>135</v>
      </c>
      <c r="I226" s="397">
        <f t="shared" si="20"/>
        <v>15</v>
      </c>
      <c r="J226" s="397">
        <f t="shared" si="20"/>
        <v>60</v>
      </c>
      <c r="K226" s="399">
        <f t="shared" si="20"/>
        <v>90</v>
      </c>
      <c r="L226" s="153">
        <f t="shared" si="20"/>
        <v>0</v>
      </c>
      <c r="M226" s="154">
        <f t="shared" si="20"/>
        <v>0</v>
      </c>
      <c r="N226" s="154">
        <f t="shared" si="20"/>
        <v>0</v>
      </c>
      <c r="O226" s="155">
        <f t="shared" si="20"/>
        <v>0</v>
      </c>
      <c r="P226" s="153">
        <f t="shared" si="20"/>
        <v>0</v>
      </c>
      <c r="Q226" s="154">
        <f t="shared" si="20"/>
        <v>0</v>
      </c>
      <c r="R226" s="154">
        <f t="shared" si="20"/>
        <v>0</v>
      </c>
      <c r="S226" s="156">
        <f t="shared" si="20"/>
        <v>0</v>
      </c>
      <c r="T226" s="157">
        <f t="shared" si="20"/>
        <v>9</v>
      </c>
      <c r="U226" s="154">
        <f t="shared" si="20"/>
        <v>1</v>
      </c>
      <c r="V226" s="154">
        <f t="shared" si="20"/>
        <v>4</v>
      </c>
      <c r="W226" s="155">
        <f t="shared" si="20"/>
        <v>6</v>
      </c>
      <c r="X226" s="153">
        <f t="shared" si="20"/>
        <v>0</v>
      </c>
      <c r="Y226" s="154">
        <f t="shared" si="20"/>
        <v>0</v>
      </c>
      <c r="Z226" s="154">
        <f t="shared" si="20"/>
        <v>0</v>
      </c>
      <c r="AA226" s="156">
        <f t="shared" si="20"/>
        <v>0</v>
      </c>
      <c r="AC226" s="25">
        <f>(I226+J226+K226)*100/G226</f>
        <v>55</v>
      </c>
    </row>
    <row r="227" spans="1:29" ht="18" customHeight="1" thickBot="1">
      <c r="A227" s="79"/>
      <c r="B227" s="407"/>
      <c r="C227" s="408"/>
      <c r="D227" s="410"/>
      <c r="E227" s="398"/>
      <c r="F227" s="400"/>
      <c r="G227" s="402"/>
      <c r="H227" s="398"/>
      <c r="I227" s="398"/>
      <c r="J227" s="398"/>
      <c r="K227" s="400"/>
      <c r="L227" s="411">
        <f>SUM(L226:O226)</f>
        <v>0</v>
      </c>
      <c r="M227" s="412"/>
      <c r="N227" s="412"/>
      <c r="O227" s="413"/>
      <c r="P227" s="411">
        <f>SUM(P226:S226)</f>
        <v>0</v>
      </c>
      <c r="Q227" s="412"/>
      <c r="R227" s="412"/>
      <c r="S227" s="413"/>
      <c r="T227" s="411">
        <f>SUM(T226:W226)</f>
        <v>20</v>
      </c>
      <c r="U227" s="412"/>
      <c r="V227" s="412"/>
      <c r="W227" s="413"/>
      <c r="X227" s="411">
        <f>SUM(X226:AA226)</f>
        <v>0</v>
      </c>
      <c r="Y227" s="412"/>
      <c r="Z227" s="412"/>
      <c r="AA227" s="413"/>
      <c r="AC227" s="10">
        <f>SUM(L227:AA227)*15</f>
        <v>300</v>
      </c>
    </row>
    <row r="228" spans="1:27" ht="18" customHeight="1">
      <c r="A228" s="336" t="s">
        <v>184</v>
      </c>
      <c r="B228" s="337"/>
      <c r="C228" s="338"/>
      <c r="D228" s="310" t="s">
        <v>188</v>
      </c>
      <c r="E228" s="312" t="s">
        <v>22</v>
      </c>
      <c r="F228" s="315" t="s">
        <v>42</v>
      </c>
      <c r="G228" s="343" t="s">
        <v>8</v>
      </c>
      <c r="H228" s="388" t="s">
        <v>10</v>
      </c>
      <c r="I228" s="388" t="s">
        <v>11</v>
      </c>
      <c r="J228" s="388" t="s">
        <v>12</v>
      </c>
      <c r="K228" s="286" t="s">
        <v>38</v>
      </c>
      <c r="L228" s="414" t="s">
        <v>51</v>
      </c>
      <c r="M228" s="415"/>
      <c r="N228" s="415"/>
      <c r="O228" s="371"/>
      <c r="P228" s="414" t="s">
        <v>52</v>
      </c>
      <c r="Q228" s="415"/>
      <c r="R228" s="415"/>
      <c r="S228" s="417"/>
      <c r="T228" s="416" t="s">
        <v>53</v>
      </c>
      <c r="U228" s="415"/>
      <c r="V228" s="415"/>
      <c r="W228" s="371"/>
      <c r="X228" s="414" t="s">
        <v>54</v>
      </c>
      <c r="Y228" s="415"/>
      <c r="Z228" s="415"/>
      <c r="AA228" s="417"/>
    </row>
    <row r="229" spans="1:27" ht="18" customHeight="1">
      <c r="A229" s="336"/>
      <c r="B229" s="337"/>
      <c r="C229" s="338"/>
      <c r="D229" s="310"/>
      <c r="E229" s="313"/>
      <c r="F229" s="316"/>
      <c r="G229" s="281"/>
      <c r="H229" s="388"/>
      <c r="I229" s="388"/>
      <c r="J229" s="388"/>
      <c r="K229" s="286"/>
      <c r="L229" s="392" t="s">
        <v>10</v>
      </c>
      <c r="M229" s="394" t="s">
        <v>11</v>
      </c>
      <c r="N229" s="390" t="s">
        <v>12</v>
      </c>
      <c r="O229" s="85" t="s">
        <v>55</v>
      </c>
      <c r="P229" s="392" t="s">
        <v>10</v>
      </c>
      <c r="Q229" s="394" t="s">
        <v>11</v>
      </c>
      <c r="R229" s="390" t="s">
        <v>12</v>
      </c>
      <c r="S229" s="85" t="s">
        <v>55</v>
      </c>
      <c r="T229" s="392" t="s">
        <v>10</v>
      </c>
      <c r="U229" s="394" t="s">
        <v>11</v>
      </c>
      <c r="V229" s="390" t="s">
        <v>12</v>
      </c>
      <c r="W229" s="85" t="s">
        <v>55</v>
      </c>
      <c r="X229" s="392" t="s">
        <v>10</v>
      </c>
      <c r="Y229" s="394" t="s">
        <v>11</v>
      </c>
      <c r="Z229" s="390" t="s">
        <v>12</v>
      </c>
      <c r="AA229" s="85" t="s">
        <v>55</v>
      </c>
    </row>
    <row r="230" spans="1:27" ht="18" customHeight="1" thickBot="1">
      <c r="A230" s="336"/>
      <c r="B230" s="337"/>
      <c r="C230" s="338"/>
      <c r="D230" s="311"/>
      <c r="E230" s="314"/>
      <c r="F230" s="317"/>
      <c r="G230" s="282"/>
      <c r="H230" s="395"/>
      <c r="I230" s="395"/>
      <c r="J230" s="395"/>
      <c r="K230" s="372"/>
      <c r="L230" s="393"/>
      <c r="M230" s="395"/>
      <c r="N230" s="391"/>
      <c r="O230" s="44" t="s">
        <v>25</v>
      </c>
      <c r="P230" s="393"/>
      <c r="Q230" s="395"/>
      <c r="R230" s="391"/>
      <c r="S230" s="44" t="s">
        <v>25</v>
      </c>
      <c r="T230" s="393"/>
      <c r="U230" s="395"/>
      <c r="V230" s="391"/>
      <c r="W230" s="44" t="s">
        <v>25</v>
      </c>
      <c r="X230" s="393"/>
      <c r="Y230" s="395"/>
      <c r="Z230" s="391"/>
      <c r="AA230" s="44" t="s">
        <v>25</v>
      </c>
    </row>
    <row r="231" spans="1:29" ht="18" customHeight="1">
      <c r="A231" s="336"/>
      <c r="B231" s="337"/>
      <c r="C231" s="338"/>
      <c r="D231" s="353">
        <f aca="true" t="shared" si="21" ref="D231:AA231">SUM(D21,D71,D128,D226)</f>
        <v>6</v>
      </c>
      <c r="E231" s="345">
        <f t="shared" si="21"/>
        <v>38</v>
      </c>
      <c r="F231" s="351">
        <f t="shared" si="21"/>
        <v>90</v>
      </c>
      <c r="G231" s="355">
        <f t="shared" si="21"/>
        <v>930</v>
      </c>
      <c r="H231" s="345">
        <f t="shared" si="21"/>
        <v>450</v>
      </c>
      <c r="I231" s="345">
        <f t="shared" si="21"/>
        <v>90</v>
      </c>
      <c r="J231" s="345">
        <f t="shared" si="21"/>
        <v>225</v>
      </c>
      <c r="K231" s="351">
        <f t="shared" si="21"/>
        <v>165</v>
      </c>
      <c r="L231" s="86">
        <f t="shared" si="21"/>
        <v>10</v>
      </c>
      <c r="M231" s="87">
        <f t="shared" si="21"/>
        <v>2</v>
      </c>
      <c r="N231" s="87">
        <f t="shared" si="21"/>
        <v>5</v>
      </c>
      <c r="O231" s="89">
        <f t="shared" si="21"/>
        <v>3</v>
      </c>
      <c r="P231" s="86">
        <f t="shared" si="21"/>
        <v>11</v>
      </c>
      <c r="Q231" s="87">
        <f t="shared" si="21"/>
        <v>3</v>
      </c>
      <c r="R231" s="87">
        <f t="shared" si="21"/>
        <v>6</v>
      </c>
      <c r="S231" s="88">
        <f t="shared" si="21"/>
        <v>2</v>
      </c>
      <c r="T231" s="90">
        <f t="shared" si="21"/>
        <v>9</v>
      </c>
      <c r="U231" s="87">
        <f t="shared" si="21"/>
        <v>1</v>
      </c>
      <c r="V231" s="87">
        <f t="shared" si="21"/>
        <v>4</v>
      </c>
      <c r="W231" s="89">
        <f t="shared" si="21"/>
        <v>6</v>
      </c>
      <c r="X231" s="86">
        <f t="shared" si="21"/>
        <v>0</v>
      </c>
      <c r="Y231" s="87">
        <f t="shared" si="21"/>
        <v>0</v>
      </c>
      <c r="Z231" s="87">
        <f t="shared" si="21"/>
        <v>0</v>
      </c>
      <c r="AA231" s="88">
        <f t="shared" si="21"/>
        <v>0</v>
      </c>
      <c r="AC231" s="10" t="s">
        <v>43</v>
      </c>
    </row>
    <row r="232" spans="1:29" ht="18" customHeight="1" thickBot="1">
      <c r="A232" s="336"/>
      <c r="B232" s="337"/>
      <c r="C232" s="338"/>
      <c r="D232" s="354"/>
      <c r="E232" s="346"/>
      <c r="F232" s="352"/>
      <c r="G232" s="356"/>
      <c r="H232" s="346"/>
      <c r="I232" s="346"/>
      <c r="J232" s="346"/>
      <c r="K232" s="352"/>
      <c r="L232" s="418">
        <f>SUM(L231:O231)</f>
        <v>20</v>
      </c>
      <c r="M232" s="419"/>
      <c r="N232" s="419"/>
      <c r="O232" s="420"/>
      <c r="P232" s="418">
        <f>SUM(P231:S231)</f>
        <v>22</v>
      </c>
      <c r="Q232" s="419"/>
      <c r="R232" s="419"/>
      <c r="S232" s="420"/>
      <c r="T232" s="418">
        <f>SUM(T231:W231)</f>
        <v>20</v>
      </c>
      <c r="U232" s="419"/>
      <c r="V232" s="419"/>
      <c r="W232" s="420"/>
      <c r="X232" s="418">
        <f>SUM(X231:AA231)</f>
        <v>0</v>
      </c>
      <c r="Y232" s="419"/>
      <c r="Z232" s="419"/>
      <c r="AA232" s="420"/>
      <c r="AC232" s="10">
        <f>SUM(L232:AA232)*15</f>
        <v>930</v>
      </c>
    </row>
    <row r="233" spans="1:29" ht="18" customHeight="1">
      <c r="A233" s="336"/>
      <c r="B233" s="337"/>
      <c r="C233" s="338"/>
      <c r="D233" s="360" t="s">
        <v>20</v>
      </c>
      <c r="E233" s="361"/>
      <c r="F233" s="362"/>
      <c r="G233" s="371" t="s">
        <v>21</v>
      </c>
      <c r="H233" s="278"/>
      <c r="I233" s="278"/>
      <c r="J233" s="278"/>
      <c r="K233" s="279"/>
      <c r="L233" s="357">
        <f>sumaECTS(L214:O223)+L135</f>
        <v>2</v>
      </c>
      <c r="M233" s="358"/>
      <c r="N233" s="358"/>
      <c r="O233" s="359"/>
      <c r="P233" s="357">
        <f>sumaECTS(P214:S223)+P135</f>
        <v>2</v>
      </c>
      <c r="Q233" s="358"/>
      <c r="R233" s="358"/>
      <c r="S233" s="359"/>
      <c r="T233" s="357">
        <v>2</v>
      </c>
      <c r="U233" s="358"/>
      <c r="V233" s="358"/>
      <c r="W233" s="359"/>
      <c r="X233" s="357"/>
      <c r="Y233" s="358"/>
      <c r="Z233" s="358"/>
      <c r="AA233" s="359"/>
      <c r="AC233" s="10">
        <f>SUM(L233:AA233)</f>
        <v>6</v>
      </c>
    </row>
    <row r="234" spans="1:29" ht="18" customHeight="1">
      <c r="A234" s="336"/>
      <c r="B234" s="337"/>
      <c r="C234" s="338"/>
      <c r="D234" s="363"/>
      <c r="E234" s="267"/>
      <c r="F234" s="364"/>
      <c r="G234" s="389" t="s">
        <v>22</v>
      </c>
      <c r="H234" s="421"/>
      <c r="I234" s="421"/>
      <c r="J234" s="421"/>
      <c r="K234" s="422"/>
      <c r="L234" s="368">
        <f>sumaECTS(L215:O224)+L136</f>
        <v>11</v>
      </c>
      <c r="M234" s="369"/>
      <c r="N234" s="369"/>
      <c r="O234" s="370"/>
      <c r="P234" s="368">
        <f>sumaECTS(P215:S224)+P136</f>
        <v>16</v>
      </c>
      <c r="Q234" s="369"/>
      <c r="R234" s="369"/>
      <c r="S234" s="370"/>
      <c r="T234" s="368">
        <v>11</v>
      </c>
      <c r="U234" s="369"/>
      <c r="V234" s="369"/>
      <c r="W234" s="370"/>
      <c r="X234" s="368"/>
      <c r="Y234" s="369"/>
      <c r="Z234" s="369"/>
      <c r="AA234" s="370"/>
      <c r="AC234" s="10">
        <f>SUM(L234:AA234)</f>
        <v>38</v>
      </c>
    </row>
    <row r="235" spans="1:29" ht="18" customHeight="1" thickBot="1">
      <c r="A235" s="336"/>
      <c r="B235" s="337"/>
      <c r="C235" s="338"/>
      <c r="D235" s="365"/>
      <c r="E235" s="366"/>
      <c r="F235" s="367"/>
      <c r="G235" s="389" t="s">
        <v>42</v>
      </c>
      <c r="H235" s="421"/>
      <c r="I235" s="421"/>
      <c r="J235" s="421"/>
      <c r="K235" s="422"/>
      <c r="L235" s="347">
        <f>sumaECTS(L216:O225)+L137</f>
        <v>30</v>
      </c>
      <c r="M235" s="348"/>
      <c r="N235" s="348"/>
      <c r="O235" s="349"/>
      <c r="P235" s="347">
        <f>sumaECTS(P216:S225)+P137</f>
        <v>30</v>
      </c>
      <c r="Q235" s="348"/>
      <c r="R235" s="348"/>
      <c r="S235" s="349"/>
      <c r="T235" s="347">
        <v>30</v>
      </c>
      <c r="U235" s="348"/>
      <c r="V235" s="348"/>
      <c r="W235" s="349"/>
      <c r="X235" s="347"/>
      <c r="Y235" s="348"/>
      <c r="Z235" s="348"/>
      <c r="AA235" s="349"/>
      <c r="AC235" s="10">
        <f>SUM(L235:AA235)</f>
        <v>90</v>
      </c>
    </row>
    <row r="236" spans="1:27" ht="18" customHeight="1">
      <c r="A236" s="22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91"/>
      <c r="P236" s="22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91"/>
    </row>
    <row r="237" spans="1:27" ht="18" customHeight="1">
      <c r="A237" s="92" t="s">
        <v>23</v>
      </c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1"/>
      <c r="P237" s="26"/>
      <c r="Q237" s="30" t="s">
        <v>195</v>
      </c>
      <c r="R237" s="28"/>
      <c r="S237" s="27"/>
      <c r="T237" s="27"/>
      <c r="U237" s="27"/>
      <c r="V237" s="27"/>
      <c r="W237" s="27"/>
      <c r="X237" s="93"/>
      <c r="Y237" s="42"/>
      <c r="Z237" s="27"/>
      <c r="AA237" s="94"/>
    </row>
    <row r="238" spans="1:27" ht="18" customHeight="1">
      <c r="A238" s="95" t="s">
        <v>14</v>
      </c>
      <c r="B238" s="30" t="s">
        <v>82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1"/>
      <c r="P238" s="26"/>
      <c r="Q238" s="247" t="s">
        <v>227</v>
      </c>
      <c r="R238" s="28"/>
      <c r="S238" s="27"/>
      <c r="T238" s="27"/>
      <c r="U238" s="27"/>
      <c r="V238" s="27"/>
      <c r="W238" s="27"/>
      <c r="X238" s="93"/>
      <c r="Y238" s="42"/>
      <c r="Z238" s="27"/>
      <c r="AA238" s="94"/>
    </row>
    <row r="239" spans="1:27" ht="18" customHeight="1">
      <c r="A239" s="95" t="s">
        <v>15</v>
      </c>
      <c r="B239" s="27" t="s">
        <v>189</v>
      </c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94"/>
      <c r="P239" s="96"/>
      <c r="Q239" s="97" t="s">
        <v>24</v>
      </c>
      <c r="R239" s="28"/>
      <c r="S239" s="98"/>
      <c r="T239" s="98"/>
      <c r="U239" s="98"/>
      <c r="V239" s="98"/>
      <c r="W239" s="98"/>
      <c r="X239" s="98"/>
      <c r="Y239" s="98"/>
      <c r="Z239" s="98"/>
      <c r="AA239" s="99"/>
    </row>
    <row r="240" spans="1:27" ht="18" customHeight="1">
      <c r="A240" s="95"/>
      <c r="B240" s="42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94"/>
      <c r="P240" s="96"/>
      <c r="Q240" s="30" t="s">
        <v>10</v>
      </c>
      <c r="R240" s="100" t="s">
        <v>58</v>
      </c>
      <c r="S240" s="98"/>
      <c r="T240" s="98"/>
      <c r="U240" s="98"/>
      <c r="V240" s="98"/>
      <c r="W240" s="98"/>
      <c r="X240" s="98"/>
      <c r="Y240" s="98"/>
      <c r="Z240" s="98"/>
      <c r="AA240" s="99"/>
    </row>
    <row r="241" spans="1:27" ht="18" customHeight="1">
      <c r="A241" s="95"/>
      <c r="B241" s="27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1"/>
      <c r="P241" s="96"/>
      <c r="Q241" s="30" t="s">
        <v>11</v>
      </c>
      <c r="R241" s="100" t="s">
        <v>59</v>
      </c>
      <c r="S241" s="98"/>
      <c r="T241" s="98"/>
      <c r="U241" s="8"/>
      <c r="V241" s="98"/>
      <c r="W241" s="98"/>
      <c r="X241" s="98"/>
      <c r="Y241" s="98"/>
      <c r="Z241" s="98"/>
      <c r="AA241" s="99"/>
    </row>
    <row r="242" spans="1:27" ht="18" customHeight="1">
      <c r="A242" s="95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1"/>
      <c r="P242" s="96"/>
      <c r="Q242" s="30" t="s">
        <v>12</v>
      </c>
      <c r="R242" s="100" t="s">
        <v>60</v>
      </c>
      <c r="S242" s="98"/>
      <c r="T242" s="98"/>
      <c r="U242" s="98"/>
      <c r="V242" s="98"/>
      <c r="W242" s="98"/>
      <c r="X242" s="98"/>
      <c r="Y242" s="98"/>
      <c r="Z242" s="98"/>
      <c r="AA242" s="99"/>
    </row>
    <row r="243" spans="1:27" ht="18" customHeight="1">
      <c r="A243" s="95"/>
      <c r="B243" s="101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1"/>
      <c r="P243" s="96"/>
      <c r="Q243" s="30" t="s">
        <v>55</v>
      </c>
      <c r="R243" s="100" t="s">
        <v>61</v>
      </c>
      <c r="S243" s="98"/>
      <c r="T243" s="98"/>
      <c r="U243" s="98"/>
      <c r="V243" s="98"/>
      <c r="W243" s="98"/>
      <c r="X243" s="98"/>
      <c r="Y243" s="98"/>
      <c r="Z243" s="98"/>
      <c r="AA243" s="99"/>
    </row>
    <row r="244" spans="1:27" ht="18" customHeight="1">
      <c r="A244" s="95"/>
      <c r="B244" s="102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1"/>
      <c r="P244" s="96"/>
      <c r="Q244" s="30" t="s">
        <v>25</v>
      </c>
      <c r="R244" s="100" t="s">
        <v>62</v>
      </c>
      <c r="S244" s="98"/>
      <c r="T244" s="98"/>
      <c r="U244" s="98"/>
      <c r="V244" s="8"/>
      <c r="W244" s="8"/>
      <c r="X244" s="8"/>
      <c r="Y244" s="8"/>
      <c r="Z244" s="98"/>
      <c r="AA244" s="99"/>
    </row>
    <row r="245" spans="1:27" ht="18" customHeight="1">
      <c r="A245" s="95"/>
      <c r="B245" s="27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1"/>
      <c r="P245" s="96"/>
      <c r="Q245" s="30" t="s">
        <v>63</v>
      </c>
      <c r="R245" s="100" t="s">
        <v>64</v>
      </c>
      <c r="S245" s="98"/>
      <c r="T245" s="98"/>
      <c r="U245" s="98"/>
      <c r="V245" s="98"/>
      <c r="W245" s="98"/>
      <c r="X245" s="98"/>
      <c r="Y245" s="98"/>
      <c r="Z245" s="98"/>
      <c r="AA245" s="99"/>
    </row>
    <row r="246" spans="1:27" ht="18" customHeight="1">
      <c r="A246" s="95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1"/>
      <c r="P246" s="96"/>
      <c r="Q246" s="103"/>
      <c r="R246" s="32" t="s">
        <v>26</v>
      </c>
      <c r="S246" s="30" t="s">
        <v>27</v>
      </c>
      <c r="T246" s="98"/>
      <c r="U246" s="98"/>
      <c r="V246" s="98"/>
      <c r="W246" s="98"/>
      <c r="X246" s="98"/>
      <c r="Y246" s="98"/>
      <c r="Z246" s="98"/>
      <c r="AA246" s="99"/>
    </row>
    <row r="247" spans="1:27" ht="18" customHeight="1" thickBot="1">
      <c r="A247" s="104"/>
      <c r="B247" s="105"/>
      <c r="C247" s="105"/>
      <c r="D247" s="105"/>
      <c r="E247" s="106"/>
      <c r="F247" s="106"/>
      <c r="G247" s="106"/>
      <c r="H247" s="106"/>
      <c r="I247" s="106"/>
      <c r="J247" s="106"/>
      <c r="K247" s="105"/>
      <c r="L247" s="105"/>
      <c r="M247" s="105"/>
      <c r="N247" s="105"/>
      <c r="O247" s="107"/>
      <c r="P247" s="375" t="s">
        <v>37</v>
      </c>
      <c r="Q247" s="376"/>
      <c r="R247" s="376"/>
      <c r="S247" s="376"/>
      <c r="T247" s="376"/>
      <c r="U247" s="376"/>
      <c r="V247" s="376"/>
      <c r="W247" s="376"/>
      <c r="X247" s="376"/>
      <c r="Y247" s="376"/>
      <c r="Z247" s="376"/>
      <c r="AA247" s="377"/>
    </row>
    <row r="248" spans="1:27" ht="18" customHeight="1">
      <c r="A248" s="22"/>
      <c r="B248" s="23"/>
      <c r="C248" s="24"/>
      <c r="D248" s="248" t="s">
        <v>194</v>
      </c>
      <c r="E248" s="249"/>
      <c r="F248" s="249"/>
      <c r="G248" s="249"/>
      <c r="H248" s="249"/>
      <c r="I248" s="249"/>
      <c r="J248" s="249"/>
      <c r="K248" s="249"/>
      <c r="L248" s="249"/>
      <c r="M248" s="249"/>
      <c r="N248" s="249"/>
      <c r="O248" s="249"/>
      <c r="P248" s="249"/>
      <c r="Q248" s="249"/>
      <c r="R248" s="249"/>
      <c r="S248" s="250"/>
      <c r="T248" s="254" t="s">
        <v>0</v>
      </c>
      <c r="U248" s="255"/>
      <c r="V248" s="255"/>
      <c r="W248" s="255"/>
      <c r="X248" s="255"/>
      <c r="Y248" s="255"/>
      <c r="Z248" s="255"/>
      <c r="AA248" s="256"/>
    </row>
    <row r="249" spans="1:27" ht="18" customHeight="1">
      <c r="A249" s="257"/>
      <c r="B249" s="258"/>
      <c r="C249" s="259"/>
      <c r="D249" s="251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3"/>
      <c r="T249" s="108"/>
      <c r="U249" s="109"/>
      <c r="V249" s="109"/>
      <c r="W249" s="109"/>
      <c r="X249" s="109"/>
      <c r="Y249" s="109"/>
      <c r="Z249" s="109"/>
      <c r="AA249" s="110"/>
    </row>
    <row r="250" spans="1:27" ht="18" customHeight="1">
      <c r="A250" s="381" t="s">
        <v>196</v>
      </c>
      <c r="B250" s="382"/>
      <c r="C250" s="383"/>
      <c r="D250" s="251"/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2"/>
      <c r="P250" s="252"/>
      <c r="Q250" s="252"/>
      <c r="R250" s="252"/>
      <c r="S250" s="253"/>
      <c r="T250" s="108"/>
      <c r="U250" s="109"/>
      <c r="V250" s="109"/>
      <c r="W250" s="109"/>
      <c r="X250" s="109"/>
      <c r="Y250" s="109"/>
      <c r="Z250" s="109"/>
      <c r="AA250" s="110"/>
    </row>
    <row r="251" spans="1:27" ht="18" customHeight="1">
      <c r="A251" s="227"/>
      <c r="B251" s="228"/>
      <c r="C251" s="229"/>
      <c r="D251" s="8" t="s">
        <v>222</v>
      </c>
      <c r="E251" s="42"/>
      <c r="F251" s="42"/>
      <c r="G251" s="42"/>
      <c r="H251" s="3" t="s">
        <v>223</v>
      </c>
      <c r="I251" s="225"/>
      <c r="J251" s="225"/>
      <c r="K251" s="225"/>
      <c r="L251" s="225"/>
      <c r="M251" s="225"/>
      <c r="N251" s="225"/>
      <c r="O251" s="225"/>
      <c r="P251" s="225"/>
      <c r="Q251" s="225"/>
      <c r="R251" s="225"/>
      <c r="S251" s="226"/>
      <c r="T251" s="108"/>
      <c r="U251" s="109"/>
      <c r="V251" s="109"/>
      <c r="W251" s="109"/>
      <c r="X251" s="109"/>
      <c r="Y251" s="109"/>
      <c r="Z251" s="109"/>
      <c r="AA251" s="110"/>
    </row>
    <row r="252" spans="1:27" ht="18" customHeight="1">
      <c r="A252" s="378" t="s">
        <v>197</v>
      </c>
      <c r="B252" s="379"/>
      <c r="C252" s="380"/>
      <c r="D252" s="27" t="s">
        <v>71</v>
      </c>
      <c r="E252" s="28"/>
      <c r="F252" s="28"/>
      <c r="G252" s="28"/>
      <c r="H252" s="29" t="s">
        <v>142</v>
      </c>
      <c r="J252" s="7"/>
      <c r="K252" s="7"/>
      <c r="L252" s="7"/>
      <c r="M252" s="7"/>
      <c r="N252" s="7"/>
      <c r="O252" s="7"/>
      <c r="P252" s="30"/>
      <c r="Q252" s="30"/>
      <c r="R252" s="30"/>
      <c r="S252" s="31"/>
      <c r="T252" s="111"/>
      <c r="U252" s="30"/>
      <c r="V252" s="30"/>
      <c r="W252" s="30"/>
      <c r="X252" s="30"/>
      <c r="Y252" s="30"/>
      <c r="Z252" s="30"/>
      <c r="AA252" s="31"/>
    </row>
    <row r="253" spans="1:27" ht="18" customHeight="1">
      <c r="A253" s="378" t="s">
        <v>198</v>
      </c>
      <c r="B253" s="379"/>
      <c r="C253" s="380"/>
      <c r="D253" s="27" t="s">
        <v>70</v>
      </c>
      <c r="E253" s="28"/>
      <c r="F253" s="28"/>
      <c r="G253" s="27"/>
      <c r="H253" s="29" t="s">
        <v>141</v>
      </c>
      <c r="J253" s="7"/>
      <c r="K253" s="7"/>
      <c r="L253" s="7"/>
      <c r="M253" s="7"/>
      <c r="N253" s="7"/>
      <c r="O253" s="7"/>
      <c r="P253" s="30"/>
      <c r="Q253" s="30"/>
      <c r="R253" s="30"/>
      <c r="S253" s="31"/>
      <c r="T253" s="269" t="s">
        <v>2</v>
      </c>
      <c r="U253" s="270"/>
      <c r="V253" s="270"/>
      <c r="W253" s="270"/>
      <c r="X253" s="270"/>
      <c r="Y253" s="270"/>
      <c r="Z253" s="270"/>
      <c r="AA253" s="271"/>
    </row>
    <row r="254" spans="1:27" ht="18" customHeight="1">
      <c r="A254" s="378" t="s">
        <v>199</v>
      </c>
      <c r="B254" s="379"/>
      <c r="C254" s="380"/>
      <c r="D254" s="27" t="s">
        <v>1</v>
      </c>
      <c r="E254" s="27"/>
      <c r="F254" s="27"/>
      <c r="G254" s="27"/>
      <c r="H254" s="7" t="s">
        <v>77</v>
      </c>
      <c r="J254" s="7"/>
      <c r="K254" s="7"/>
      <c r="L254" s="7"/>
      <c r="M254" s="7"/>
      <c r="N254" s="7"/>
      <c r="O254" s="7"/>
      <c r="P254" s="30"/>
      <c r="Q254" s="30"/>
      <c r="R254" s="30"/>
      <c r="S254" s="31"/>
      <c r="T254" s="269" t="s">
        <v>4</v>
      </c>
      <c r="U254" s="270"/>
      <c r="V254" s="270"/>
      <c r="W254" s="270"/>
      <c r="X254" s="270"/>
      <c r="Y254" s="270"/>
      <c r="Z254" s="270"/>
      <c r="AA254" s="271"/>
    </row>
    <row r="255" spans="1:27" ht="18" customHeight="1">
      <c r="A255" s="266"/>
      <c r="B255" s="267"/>
      <c r="C255" s="268"/>
      <c r="D255" s="37" t="s">
        <v>3</v>
      </c>
      <c r="E255" s="27"/>
      <c r="F255" s="27"/>
      <c r="G255" s="27"/>
      <c r="H255" s="7" t="s">
        <v>80</v>
      </c>
      <c r="J255" s="7"/>
      <c r="K255" s="7"/>
      <c r="L255" s="7"/>
      <c r="M255" s="7"/>
      <c r="N255" s="7"/>
      <c r="O255" s="7"/>
      <c r="P255" s="30"/>
      <c r="Q255" s="30"/>
      <c r="R255" s="30"/>
      <c r="S255" s="31"/>
      <c r="T255" s="112"/>
      <c r="U255" s="113"/>
      <c r="V255" s="113"/>
      <c r="W255" s="113"/>
      <c r="X255" s="113"/>
      <c r="Y255" s="113"/>
      <c r="Z255" s="113"/>
      <c r="AA255" s="114"/>
    </row>
    <row r="256" spans="1:27" ht="18" customHeight="1" thickBot="1">
      <c r="A256" s="38"/>
      <c r="B256" s="39"/>
      <c r="C256" s="40"/>
      <c r="D256" s="37"/>
      <c r="E256" s="27"/>
      <c r="F256" s="27"/>
      <c r="G256" s="27"/>
      <c r="H256" s="27"/>
      <c r="I256" s="41"/>
      <c r="J256" s="27"/>
      <c r="K256" s="41"/>
      <c r="L256" s="7"/>
      <c r="M256" s="7"/>
      <c r="N256" s="7"/>
      <c r="O256" s="7"/>
      <c r="P256" s="30"/>
      <c r="Q256" s="30"/>
      <c r="R256" s="30"/>
      <c r="S256" s="31"/>
      <c r="T256" s="291" t="s">
        <v>48</v>
      </c>
      <c r="U256" s="292"/>
      <c r="V256" s="292"/>
      <c r="W256" s="292"/>
      <c r="X256" s="292"/>
      <c r="Y256" s="292"/>
      <c r="Z256" s="292"/>
      <c r="AA256" s="293"/>
    </row>
    <row r="257" spans="1:27" ht="18" customHeight="1" thickBot="1">
      <c r="A257" s="294"/>
      <c r="B257" s="294"/>
      <c r="C257" s="294"/>
      <c r="D257" s="294"/>
      <c r="E257" s="294"/>
      <c r="F257" s="294"/>
      <c r="G257" s="294"/>
      <c r="H257" s="294"/>
      <c r="I257" s="294"/>
      <c r="J257" s="294"/>
      <c r="K257" s="294"/>
      <c r="L257" s="294"/>
      <c r="M257" s="294"/>
      <c r="N257" s="294"/>
      <c r="O257" s="294"/>
      <c r="P257" s="294"/>
      <c r="Q257" s="294"/>
      <c r="R257" s="294"/>
      <c r="S257" s="294"/>
      <c r="T257" s="294"/>
      <c r="U257" s="294"/>
      <c r="V257" s="294"/>
      <c r="W257" s="294"/>
      <c r="X257" s="294"/>
      <c r="Y257" s="294"/>
      <c r="Z257" s="294"/>
      <c r="AA257" s="294"/>
    </row>
    <row r="258" spans="1:27" ht="18" customHeight="1">
      <c r="A258" s="295" t="s">
        <v>49</v>
      </c>
      <c r="B258" s="298" t="s">
        <v>5</v>
      </c>
      <c r="C258" s="305"/>
      <c r="D258" s="304" t="s">
        <v>6</v>
      </c>
      <c r="E258" s="305"/>
      <c r="F258" s="306"/>
      <c r="G258" s="277" t="s">
        <v>7</v>
      </c>
      <c r="H258" s="278"/>
      <c r="I258" s="278"/>
      <c r="J258" s="278"/>
      <c r="K258" s="278"/>
      <c r="L258" s="277" t="s">
        <v>50</v>
      </c>
      <c r="M258" s="278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Z258" s="278"/>
      <c r="AA258" s="279"/>
    </row>
    <row r="259" spans="1:27" ht="18" customHeight="1">
      <c r="A259" s="296"/>
      <c r="B259" s="300"/>
      <c r="C259" s="384"/>
      <c r="D259" s="386"/>
      <c r="E259" s="384"/>
      <c r="F259" s="387"/>
      <c r="G259" s="280" t="s">
        <v>8</v>
      </c>
      <c r="H259" s="388" t="s">
        <v>9</v>
      </c>
      <c r="I259" s="388"/>
      <c r="J259" s="388"/>
      <c r="K259" s="286"/>
      <c r="L259" s="287" t="s">
        <v>51</v>
      </c>
      <c r="M259" s="283"/>
      <c r="N259" s="283"/>
      <c r="O259" s="389"/>
      <c r="P259" s="287" t="s">
        <v>52</v>
      </c>
      <c r="Q259" s="283"/>
      <c r="R259" s="283"/>
      <c r="S259" s="318"/>
      <c r="T259" s="396" t="s">
        <v>53</v>
      </c>
      <c r="U259" s="283"/>
      <c r="V259" s="283"/>
      <c r="W259" s="389"/>
      <c r="X259" s="287" t="s">
        <v>54</v>
      </c>
      <c r="Y259" s="283"/>
      <c r="Z259" s="283"/>
      <c r="AA259" s="318"/>
    </row>
    <row r="260" spans="1:27" ht="18" customHeight="1">
      <c r="A260" s="296"/>
      <c r="B260" s="300"/>
      <c r="C260" s="384"/>
      <c r="D260" s="310" t="s">
        <v>188</v>
      </c>
      <c r="E260" s="312" t="s">
        <v>22</v>
      </c>
      <c r="F260" s="315" t="s">
        <v>42</v>
      </c>
      <c r="G260" s="281"/>
      <c r="H260" s="388" t="s">
        <v>10</v>
      </c>
      <c r="I260" s="388" t="s">
        <v>11</v>
      </c>
      <c r="J260" s="388" t="s">
        <v>12</v>
      </c>
      <c r="K260" s="286" t="s">
        <v>38</v>
      </c>
      <c r="L260" s="274" t="s">
        <v>183</v>
      </c>
      <c r="M260" s="275"/>
      <c r="N260" s="275"/>
      <c r="O260" s="275"/>
      <c r="P260" s="275"/>
      <c r="Q260" s="275"/>
      <c r="R260" s="275"/>
      <c r="S260" s="275"/>
      <c r="T260" s="275"/>
      <c r="U260" s="275"/>
      <c r="V260" s="275"/>
      <c r="W260" s="275"/>
      <c r="X260" s="275"/>
      <c r="Y260" s="275"/>
      <c r="Z260" s="275"/>
      <c r="AA260" s="276"/>
    </row>
    <row r="261" spans="1:27" ht="18" customHeight="1">
      <c r="A261" s="296"/>
      <c r="B261" s="300"/>
      <c r="C261" s="384"/>
      <c r="D261" s="310"/>
      <c r="E261" s="313"/>
      <c r="F261" s="316"/>
      <c r="G261" s="281"/>
      <c r="H261" s="388"/>
      <c r="I261" s="388"/>
      <c r="J261" s="388"/>
      <c r="K261" s="286"/>
      <c r="L261" s="392" t="s">
        <v>10</v>
      </c>
      <c r="M261" s="394" t="s">
        <v>11</v>
      </c>
      <c r="N261" s="390" t="s">
        <v>12</v>
      </c>
      <c r="O261" s="43" t="s">
        <v>55</v>
      </c>
      <c r="P261" s="392" t="s">
        <v>10</v>
      </c>
      <c r="Q261" s="394" t="s">
        <v>11</v>
      </c>
      <c r="R261" s="390" t="s">
        <v>12</v>
      </c>
      <c r="S261" s="43" t="s">
        <v>55</v>
      </c>
      <c r="T261" s="392" t="s">
        <v>10</v>
      </c>
      <c r="U261" s="394" t="s">
        <v>11</v>
      </c>
      <c r="V261" s="390" t="s">
        <v>12</v>
      </c>
      <c r="W261" s="43" t="s">
        <v>55</v>
      </c>
      <c r="X261" s="392" t="s">
        <v>10</v>
      </c>
      <c r="Y261" s="394" t="s">
        <v>11</v>
      </c>
      <c r="Z261" s="390" t="s">
        <v>12</v>
      </c>
      <c r="AA261" s="43" t="s">
        <v>55</v>
      </c>
    </row>
    <row r="262" spans="1:27" ht="18" customHeight="1" thickBot="1">
      <c r="A262" s="297"/>
      <c r="B262" s="302"/>
      <c r="C262" s="385"/>
      <c r="D262" s="311"/>
      <c r="E262" s="314"/>
      <c r="F262" s="317"/>
      <c r="G262" s="282"/>
      <c r="H262" s="395"/>
      <c r="I262" s="395"/>
      <c r="J262" s="395"/>
      <c r="K262" s="372"/>
      <c r="L262" s="393"/>
      <c r="M262" s="395"/>
      <c r="N262" s="391"/>
      <c r="O262" s="44" t="s">
        <v>25</v>
      </c>
      <c r="P262" s="393"/>
      <c r="Q262" s="395"/>
      <c r="R262" s="391"/>
      <c r="S262" s="44" t="s">
        <v>25</v>
      </c>
      <c r="T262" s="393"/>
      <c r="U262" s="395"/>
      <c r="V262" s="391"/>
      <c r="W262" s="44" t="s">
        <v>25</v>
      </c>
      <c r="X262" s="393"/>
      <c r="Y262" s="395"/>
      <c r="Z262" s="391"/>
      <c r="AA262" s="44" t="s">
        <v>25</v>
      </c>
    </row>
    <row r="263" spans="1:27" ht="18" customHeight="1" thickBot="1">
      <c r="A263" s="222" t="s">
        <v>192</v>
      </c>
      <c r="B263" s="330" t="s">
        <v>39</v>
      </c>
      <c r="C263" s="330"/>
      <c r="D263" s="330"/>
      <c r="E263" s="330"/>
      <c r="F263" s="330"/>
      <c r="G263" s="330"/>
      <c r="H263" s="330"/>
      <c r="I263" s="330"/>
      <c r="J263" s="330"/>
      <c r="K263" s="330"/>
      <c r="L263" s="423"/>
      <c r="M263" s="423"/>
      <c r="N263" s="423"/>
      <c r="O263" s="423"/>
      <c r="P263" s="423"/>
      <c r="Q263" s="423"/>
      <c r="R263" s="423"/>
      <c r="S263" s="423"/>
      <c r="T263" s="423"/>
      <c r="U263" s="423"/>
      <c r="V263" s="423"/>
      <c r="W263" s="423"/>
      <c r="X263" s="423"/>
      <c r="Y263" s="423"/>
      <c r="Z263" s="423"/>
      <c r="AA263" s="424"/>
    </row>
    <row r="264" spans="1:27" ht="18" customHeight="1">
      <c r="A264" s="54" t="s">
        <v>14</v>
      </c>
      <c r="B264" s="208" t="s">
        <v>116</v>
      </c>
      <c r="C264" s="209"/>
      <c r="D264" s="163"/>
      <c r="E264" s="164">
        <v>2</v>
      </c>
      <c r="F264" s="164">
        <v>1</v>
      </c>
      <c r="G264" s="162">
        <f>SUM(H264:K264)</f>
        <v>30</v>
      </c>
      <c r="H264" s="166">
        <f>IF(SUM(L264+P264+T264+X264)=0,"",15*SUM(L264+P264+T264+X264))</f>
        <v>15</v>
      </c>
      <c r="I264" s="121">
        <f aca="true" t="shared" si="22" ref="I264:K273">IF(SUM(M264+Q264+U264+Y264)=0,"",15*SUM(M264+Q264+U264+Y264))</f>
      </c>
      <c r="J264" s="121">
        <f t="shared" si="22"/>
        <v>15</v>
      </c>
      <c r="K264" s="168">
        <f t="shared" si="22"/>
      </c>
      <c r="L264" s="177"/>
      <c r="M264" s="178"/>
      <c r="N264" s="178"/>
      <c r="O264" s="179"/>
      <c r="P264" s="180"/>
      <c r="Q264" s="181"/>
      <c r="R264" s="181"/>
      <c r="S264" s="182"/>
      <c r="T264" s="180">
        <v>1</v>
      </c>
      <c r="U264" s="181"/>
      <c r="V264" s="181">
        <v>1</v>
      </c>
      <c r="W264" s="183"/>
      <c r="X264" s="184"/>
      <c r="Y264" s="169"/>
      <c r="Z264" s="169"/>
      <c r="AA264" s="170"/>
    </row>
    <row r="265" spans="1:27" ht="18" customHeight="1">
      <c r="A265" s="54" t="s">
        <v>15</v>
      </c>
      <c r="B265" s="210" t="s">
        <v>117</v>
      </c>
      <c r="C265" s="211"/>
      <c r="D265" s="116"/>
      <c r="E265" s="117">
        <v>3</v>
      </c>
      <c r="F265" s="117">
        <v>1</v>
      </c>
      <c r="G265" s="54">
        <f>SUM(H265:K265)</f>
        <v>45</v>
      </c>
      <c r="H265" s="171">
        <f aca="true" t="shared" si="23" ref="H265:H273">IF(SUM(L265+P265+T265+X265)=0,"",15*SUM(L265+P265+T265+X265))</f>
        <v>15</v>
      </c>
      <c r="I265" s="172">
        <f t="shared" si="22"/>
      </c>
      <c r="J265" s="172">
        <f t="shared" si="22"/>
        <v>15</v>
      </c>
      <c r="K265" s="173">
        <f t="shared" si="22"/>
        <v>15</v>
      </c>
      <c r="L265" s="54"/>
      <c r="M265" s="172"/>
      <c r="N265" s="172"/>
      <c r="O265" s="118"/>
      <c r="P265" s="58"/>
      <c r="Q265" s="15"/>
      <c r="R265" s="15"/>
      <c r="S265" s="56"/>
      <c r="T265" s="58">
        <v>1</v>
      </c>
      <c r="U265" s="15"/>
      <c r="V265" s="15">
        <v>1</v>
      </c>
      <c r="W265" s="119">
        <v>1</v>
      </c>
      <c r="X265" s="142"/>
      <c r="Y265" s="16"/>
      <c r="Z265" s="16"/>
      <c r="AA265" s="119"/>
    </row>
    <row r="266" spans="1:27" ht="18" customHeight="1">
      <c r="A266" s="54" t="s">
        <v>16</v>
      </c>
      <c r="B266" s="210" t="s">
        <v>118</v>
      </c>
      <c r="C266" s="211"/>
      <c r="D266" s="116">
        <v>1</v>
      </c>
      <c r="E266" s="117">
        <v>1</v>
      </c>
      <c r="F266" s="117">
        <v>1</v>
      </c>
      <c r="G266" s="54">
        <f aca="true" t="shared" si="24" ref="G266:G273">SUM(H266:K266)</f>
        <v>45</v>
      </c>
      <c r="H266" s="171">
        <f t="shared" si="23"/>
        <v>30</v>
      </c>
      <c r="I266" s="172">
        <f t="shared" si="22"/>
      </c>
      <c r="J266" s="172">
        <f t="shared" si="22"/>
        <v>15</v>
      </c>
      <c r="K266" s="173">
        <f t="shared" si="22"/>
      </c>
      <c r="L266" s="54"/>
      <c r="M266" s="172"/>
      <c r="N266" s="172"/>
      <c r="O266" s="118"/>
      <c r="P266" s="58"/>
      <c r="Q266" s="15"/>
      <c r="R266" s="15"/>
      <c r="S266" s="56"/>
      <c r="T266" s="185">
        <v>2</v>
      </c>
      <c r="U266" s="15"/>
      <c r="V266" s="15">
        <v>1</v>
      </c>
      <c r="W266" s="119"/>
      <c r="X266" s="142"/>
      <c r="Y266" s="16"/>
      <c r="Z266" s="16"/>
      <c r="AA266" s="119"/>
    </row>
    <row r="267" spans="1:27" ht="18" customHeight="1">
      <c r="A267" s="54" t="s">
        <v>17</v>
      </c>
      <c r="B267" s="210" t="s">
        <v>119</v>
      </c>
      <c r="C267" s="211"/>
      <c r="D267" s="116"/>
      <c r="E267" s="117">
        <v>1</v>
      </c>
      <c r="F267" s="117">
        <v>1</v>
      </c>
      <c r="G267" s="54">
        <f t="shared" si="24"/>
        <v>15</v>
      </c>
      <c r="H267" s="171">
        <f t="shared" si="23"/>
        <v>15</v>
      </c>
      <c r="I267" s="172">
        <f t="shared" si="22"/>
      </c>
      <c r="J267" s="172">
        <f t="shared" si="22"/>
      </c>
      <c r="K267" s="173">
        <f t="shared" si="22"/>
      </c>
      <c r="L267" s="54"/>
      <c r="M267" s="172"/>
      <c r="N267" s="172"/>
      <c r="O267" s="118"/>
      <c r="P267" s="58"/>
      <c r="Q267" s="15"/>
      <c r="R267" s="15"/>
      <c r="S267" s="56"/>
      <c r="T267" s="58">
        <v>1</v>
      </c>
      <c r="U267" s="15"/>
      <c r="V267" s="15"/>
      <c r="W267" s="119"/>
      <c r="X267" s="142"/>
      <c r="Y267" s="16"/>
      <c r="Z267" s="16"/>
      <c r="AA267" s="119"/>
    </row>
    <row r="268" spans="1:27" ht="18" customHeight="1">
      <c r="A268" s="54" t="s">
        <v>18</v>
      </c>
      <c r="B268" s="210" t="s">
        <v>120</v>
      </c>
      <c r="C268" s="211"/>
      <c r="D268" s="116"/>
      <c r="E268" s="117">
        <v>2</v>
      </c>
      <c r="F268" s="117">
        <v>1</v>
      </c>
      <c r="G268" s="54">
        <f t="shared" si="24"/>
        <v>30</v>
      </c>
      <c r="H268" s="171">
        <f t="shared" si="23"/>
        <v>15</v>
      </c>
      <c r="I268" s="172">
        <f t="shared" si="22"/>
      </c>
      <c r="J268" s="172">
        <f t="shared" si="22"/>
        <v>15</v>
      </c>
      <c r="K268" s="173">
        <f t="shared" si="22"/>
      </c>
      <c r="L268" s="54"/>
      <c r="M268" s="172"/>
      <c r="N268" s="172"/>
      <c r="O268" s="118"/>
      <c r="P268" s="58"/>
      <c r="Q268" s="15"/>
      <c r="R268" s="15"/>
      <c r="S268" s="56"/>
      <c r="T268" s="58">
        <v>1</v>
      </c>
      <c r="U268" s="15"/>
      <c r="V268" s="15">
        <v>1</v>
      </c>
      <c r="W268" s="119"/>
      <c r="X268" s="142"/>
      <c r="Y268" s="16"/>
      <c r="Z268" s="16"/>
      <c r="AA268" s="119"/>
    </row>
    <row r="269" spans="1:27" ht="18" customHeight="1">
      <c r="A269" s="54" t="s">
        <v>30</v>
      </c>
      <c r="B269" s="210" t="s">
        <v>121</v>
      </c>
      <c r="C269" s="211"/>
      <c r="D269" s="116"/>
      <c r="E269" s="117">
        <v>2</v>
      </c>
      <c r="F269" s="117">
        <v>1</v>
      </c>
      <c r="G269" s="54">
        <f t="shared" si="24"/>
        <v>30</v>
      </c>
      <c r="H269" s="171">
        <f t="shared" si="23"/>
        <v>15</v>
      </c>
      <c r="I269" s="172">
        <f t="shared" si="22"/>
      </c>
      <c r="J269" s="172">
        <f t="shared" si="22"/>
        <v>15</v>
      </c>
      <c r="K269" s="173">
        <f t="shared" si="22"/>
      </c>
      <c r="L269" s="54"/>
      <c r="M269" s="172"/>
      <c r="N269" s="172"/>
      <c r="O269" s="118"/>
      <c r="P269" s="58"/>
      <c r="Q269" s="15"/>
      <c r="R269" s="15"/>
      <c r="S269" s="56"/>
      <c r="T269" s="58">
        <v>1</v>
      </c>
      <c r="U269" s="15"/>
      <c r="V269" s="15">
        <v>1</v>
      </c>
      <c r="W269" s="119"/>
      <c r="X269" s="142"/>
      <c r="Y269" s="16"/>
      <c r="Z269" s="16"/>
      <c r="AA269" s="119"/>
    </row>
    <row r="270" spans="1:27" ht="18" customHeight="1">
      <c r="A270" s="54" t="s">
        <v>31</v>
      </c>
      <c r="B270" s="47" t="s">
        <v>122</v>
      </c>
      <c r="C270" s="48"/>
      <c r="D270" s="116">
        <v>1</v>
      </c>
      <c r="E270" s="117">
        <v>1</v>
      </c>
      <c r="F270" s="117">
        <v>1</v>
      </c>
      <c r="G270" s="54">
        <f t="shared" si="24"/>
        <v>45</v>
      </c>
      <c r="H270" s="171">
        <f t="shared" si="23"/>
        <v>30</v>
      </c>
      <c r="I270" s="172">
        <f t="shared" si="22"/>
      </c>
      <c r="J270" s="172">
        <f t="shared" si="22"/>
        <v>15</v>
      </c>
      <c r="K270" s="173">
        <f t="shared" si="22"/>
      </c>
      <c r="L270" s="54"/>
      <c r="M270" s="172"/>
      <c r="N270" s="172"/>
      <c r="O270" s="118"/>
      <c r="P270" s="58"/>
      <c r="Q270" s="15"/>
      <c r="R270" s="15"/>
      <c r="S270" s="56"/>
      <c r="T270" s="185">
        <v>2</v>
      </c>
      <c r="U270" s="15"/>
      <c r="V270" s="15">
        <v>1</v>
      </c>
      <c r="W270" s="119"/>
      <c r="X270" s="142"/>
      <c r="Y270" s="16"/>
      <c r="Z270" s="16"/>
      <c r="AA270" s="119"/>
    </row>
    <row r="271" spans="1:27" ht="18" customHeight="1">
      <c r="A271" s="54" t="s">
        <v>32</v>
      </c>
      <c r="B271" s="210" t="s">
        <v>123</v>
      </c>
      <c r="C271" s="211"/>
      <c r="D271" s="116"/>
      <c r="E271" s="117">
        <v>2</v>
      </c>
      <c r="F271" s="117">
        <v>1</v>
      </c>
      <c r="G271" s="54">
        <f t="shared" si="24"/>
        <v>30</v>
      </c>
      <c r="H271" s="171">
        <f t="shared" si="23"/>
        <v>15</v>
      </c>
      <c r="I271" s="172">
        <f t="shared" si="22"/>
      </c>
      <c r="J271" s="172">
        <f t="shared" si="22"/>
        <v>15</v>
      </c>
      <c r="K271" s="173">
        <f t="shared" si="22"/>
      </c>
      <c r="L271" s="54"/>
      <c r="M271" s="172"/>
      <c r="N271" s="172"/>
      <c r="O271" s="118"/>
      <c r="P271" s="58"/>
      <c r="Q271" s="15"/>
      <c r="R271" s="15"/>
      <c r="S271" s="56"/>
      <c r="T271" s="58">
        <v>1</v>
      </c>
      <c r="U271" s="15"/>
      <c r="V271" s="15">
        <v>1</v>
      </c>
      <c r="W271" s="119"/>
      <c r="X271" s="142"/>
      <c r="Y271" s="16"/>
      <c r="Z271" s="16"/>
      <c r="AA271" s="119"/>
    </row>
    <row r="272" spans="1:27" ht="18" customHeight="1">
      <c r="A272" s="54" t="s">
        <v>33</v>
      </c>
      <c r="B272" s="210" t="s">
        <v>124</v>
      </c>
      <c r="C272" s="211"/>
      <c r="D272" s="116"/>
      <c r="E272" s="117">
        <v>1</v>
      </c>
      <c r="F272" s="117">
        <v>1</v>
      </c>
      <c r="G272" s="54">
        <f>SUM(H272:K272)</f>
        <v>15</v>
      </c>
      <c r="H272" s="171">
        <f>IF(SUM(L272+P272+T272+X272)=0,"",15*SUM(L272+P272+T272+X272))</f>
        <v>15</v>
      </c>
      <c r="I272" s="172">
        <f>IF(SUM(M272+Q272+U272+Y272)=0,"",15*SUM(M272+Q272+U272+Y272))</f>
      </c>
      <c r="J272" s="172">
        <f>IF(SUM(N272+R272+V272+Z272)=0,"",15*SUM(N272+R272+V272+Z272))</f>
      </c>
      <c r="K272" s="173">
        <f>IF(SUM(O272+S272+W272+AA272)=0,"",15*SUM(O272+S272+W272+AA272))</f>
      </c>
      <c r="L272" s="54"/>
      <c r="M272" s="172"/>
      <c r="N272" s="172"/>
      <c r="O272" s="118"/>
      <c r="P272" s="58"/>
      <c r="Q272" s="15"/>
      <c r="R272" s="15"/>
      <c r="S272" s="56"/>
      <c r="T272" s="58">
        <v>1</v>
      </c>
      <c r="U272" s="15"/>
      <c r="V272" s="15"/>
      <c r="W272" s="119"/>
      <c r="X272" s="142"/>
      <c r="Y272" s="16"/>
      <c r="Z272" s="16"/>
      <c r="AA272" s="119"/>
    </row>
    <row r="273" spans="1:27" ht="18" customHeight="1">
      <c r="A273" s="54" t="s">
        <v>34</v>
      </c>
      <c r="B273" s="210" t="s">
        <v>107</v>
      </c>
      <c r="C273" s="211"/>
      <c r="D273" s="203"/>
      <c r="E273" s="117">
        <v>1</v>
      </c>
      <c r="F273" s="117">
        <v>1</v>
      </c>
      <c r="G273" s="54">
        <f t="shared" si="24"/>
        <v>15</v>
      </c>
      <c r="H273" s="171">
        <f t="shared" si="23"/>
      </c>
      <c r="I273" s="187">
        <f t="shared" si="22"/>
      </c>
      <c r="J273" s="187">
        <f t="shared" si="22"/>
      </c>
      <c r="K273" s="201">
        <f t="shared" si="22"/>
        <v>15</v>
      </c>
      <c r="L273" s="189"/>
      <c r="M273" s="190"/>
      <c r="N273" s="190"/>
      <c r="O273" s="191"/>
      <c r="P273" s="192"/>
      <c r="Q273" s="193"/>
      <c r="R273" s="193"/>
      <c r="S273" s="194"/>
      <c r="T273" s="192"/>
      <c r="U273" s="193"/>
      <c r="V273" s="193"/>
      <c r="W273" s="195">
        <v>1</v>
      </c>
      <c r="X273" s="136"/>
      <c r="Y273" s="199"/>
      <c r="Z273" s="199"/>
      <c r="AA273" s="202"/>
    </row>
    <row r="274" spans="1:27" ht="18" customHeight="1">
      <c r="A274" s="54"/>
      <c r="B274" s="140"/>
      <c r="C274" s="198"/>
      <c r="D274" s="186"/>
      <c r="E274" s="117"/>
      <c r="F274" s="118"/>
      <c r="G274" s="54"/>
      <c r="H274" s="171"/>
      <c r="I274" s="187"/>
      <c r="J274" s="187"/>
      <c r="K274" s="188"/>
      <c r="L274" s="131"/>
      <c r="M274" s="196"/>
      <c r="N274" s="196"/>
      <c r="O274" s="197"/>
      <c r="P274" s="136"/>
      <c r="Q274" s="199"/>
      <c r="R274" s="199"/>
      <c r="S274" s="197"/>
      <c r="T274" s="131"/>
      <c r="U274" s="196"/>
      <c r="V274" s="196"/>
      <c r="W274" s="200"/>
      <c r="X274" s="131"/>
      <c r="Y274" s="196"/>
      <c r="Z274" s="196"/>
      <c r="AA274" s="197"/>
    </row>
    <row r="275" spans="1:27" ht="18" customHeight="1" thickBot="1">
      <c r="A275" s="60"/>
      <c r="B275" s="212"/>
      <c r="C275" s="213"/>
      <c r="D275" s="49"/>
      <c r="E275" s="50"/>
      <c r="F275" s="50"/>
      <c r="G275" s="54"/>
      <c r="H275" s="52"/>
      <c r="I275" s="52"/>
      <c r="J275" s="52"/>
      <c r="K275" s="53"/>
      <c r="L275" s="61"/>
      <c r="M275" s="62"/>
      <c r="N275" s="63"/>
      <c r="O275" s="64"/>
      <c r="P275" s="65"/>
      <c r="Q275" s="66"/>
      <c r="R275" s="62"/>
      <c r="S275" s="64"/>
      <c r="T275" s="67"/>
      <c r="U275" s="62"/>
      <c r="V275" s="62"/>
      <c r="W275" s="64"/>
      <c r="X275" s="67"/>
      <c r="Y275" s="62"/>
      <c r="Z275" s="62"/>
      <c r="AA275" s="64"/>
    </row>
    <row r="276" spans="1:29" ht="18" customHeight="1" thickTop="1">
      <c r="A276" s="68"/>
      <c r="B276" s="405" t="s">
        <v>19</v>
      </c>
      <c r="C276" s="406"/>
      <c r="D276" s="409">
        <f aca="true" t="shared" si="25" ref="D276:AA276">SUM(D264:D275)</f>
        <v>2</v>
      </c>
      <c r="E276" s="397">
        <f t="shared" si="25"/>
        <v>16</v>
      </c>
      <c r="F276" s="399">
        <f t="shared" si="25"/>
        <v>10</v>
      </c>
      <c r="G276" s="401">
        <f t="shared" si="25"/>
        <v>300</v>
      </c>
      <c r="H276" s="397">
        <f t="shared" si="25"/>
        <v>165</v>
      </c>
      <c r="I276" s="397">
        <f t="shared" si="25"/>
        <v>0</v>
      </c>
      <c r="J276" s="397">
        <f t="shared" si="25"/>
        <v>105</v>
      </c>
      <c r="K276" s="399">
        <f t="shared" si="25"/>
        <v>30</v>
      </c>
      <c r="L276" s="153">
        <f t="shared" si="25"/>
        <v>0</v>
      </c>
      <c r="M276" s="154">
        <f t="shared" si="25"/>
        <v>0</v>
      </c>
      <c r="N276" s="154">
        <f t="shared" si="25"/>
        <v>0</v>
      </c>
      <c r="O276" s="155">
        <f t="shared" si="25"/>
        <v>0</v>
      </c>
      <c r="P276" s="153">
        <f t="shared" si="25"/>
        <v>0</v>
      </c>
      <c r="Q276" s="154">
        <f t="shared" si="25"/>
        <v>0</v>
      </c>
      <c r="R276" s="154">
        <f t="shared" si="25"/>
        <v>0</v>
      </c>
      <c r="S276" s="156">
        <f t="shared" si="25"/>
        <v>0</v>
      </c>
      <c r="T276" s="157">
        <f t="shared" si="25"/>
        <v>11</v>
      </c>
      <c r="U276" s="154">
        <f t="shared" si="25"/>
        <v>0</v>
      </c>
      <c r="V276" s="154">
        <f t="shared" si="25"/>
        <v>7</v>
      </c>
      <c r="W276" s="155">
        <f t="shared" si="25"/>
        <v>2</v>
      </c>
      <c r="X276" s="153">
        <f t="shared" si="25"/>
        <v>0</v>
      </c>
      <c r="Y276" s="154">
        <f t="shared" si="25"/>
        <v>0</v>
      </c>
      <c r="Z276" s="154">
        <f t="shared" si="25"/>
        <v>0</v>
      </c>
      <c r="AA276" s="156">
        <f t="shared" si="25"/>
        <v>0</v>
      </c>
      <c r="AC276" s="25">
        <f>(I276+J276+K276)*100/G276</f>
        <v>45</v>
      </c>
    </row>
    <row r="277" spans="1:29" ht="18" customHeight="1" thickBot="1">
      <c r="A277" s="79"/>
      <c r="B277" s="407"/>
      <c r="C277" s="408"/>
      <c r="D277" s="410"/>
      <c r="E277" s="398"/>
      <c r="F277" s="400"/>
      <c r="G277" s="402"/>
      <c r="H277" s="398"/>
      <c r="I277" s="398"/>
      <c r="J277" s="398"/>
      <c r="K277" s="400"/>
      <c r="L277" s="411">
        <f>SUM(L276:O276)</f>
        <v>0</v>
      </c>
      <c r="M277" s="412"/>
      <c r="N277" s="412"/>
      <c r="O277" s="413"/>
      <c r="P277" s="411">
        <f>SUM(P276:S276)</f>
        <v>0</v>
      </c>
      <c r="Q277" s="412"/>
      <c r="R277" s="412"/>
      <c r="S277" s="413"/>
      <c r="T277" s="411">
        <f>SUM(T276:W276)</f>
        <v>20</v>
      </c>
      <c r="U277" s="412"/>
      <c r="V277" s="412"/>
      <c r="W277" s="413"/>
      <c r="X277" s="411">
        <f>SUM(X276:AA276)</f>
        <v>0</v>
      </c>
      <c r="Y277" s="412"/>
      <c r="Z277" s="412"/>
      <c r="AA277" s="413"/>
      <c r="AC277" s="10">
        <f>SUM(L277:AA277)*15</f>
        <v>300</v>
      </c>
    </row>
    <row r="278" spans="1:27" ht="18" customHeight="1">
      <c r="A278" s="336" t="s">
        <v>185</v>
      </c>
      <c r="B278" s="337"/>
      <c r="C278" s="338"/>
      <c r="D278" s="310" t="s">
        <v>188</v>
      </c>
      <c r="E278" s="312" t="s">
        <v>22</v>
      </c>
      <c r="F278" s="315" t="s">
        <v>42</v>
      </c>
      <c r="G278" s="343" t="s">
        <v>8</v>
      </c>
      <c r="H278" s="388" t="s">
        <v>10</v>
      </c>
      <c r="I278" s="388" t="s">
        <v>11</v>
      </c>
      <c r="J278" s="388" t="s">
        <v>12</v>
      </c>
      <c r="K278" s="286" t="s">
        <v>38</v>
      </c>
      <c r="L278" s="414" t="s">
        <v>51</v>
      </c>
      <c r="M278" s="415"/>
      <c r="N278" s="415"/>
      <c r="O278" s="371"/>
      <c r="P278" s="414" t="s">
        <v>52</v>
      </c>
      <c r="Q278" s="415"/>
      <c r="R278" s="415"/>
      <c r="S278" s="417"/>
      <c r="T278" s="416" t="s">
        <v>53</v>
      </c>
      <c r="U278" s="415"/>
      <c r="V278" s="415"/>
      <c r="W278" s="371"/>
      <c r="X278" s="414" t="s">
        <v>54</v>
      </c>
      <c r="Y278" s="415"/>
      <c r="Z278" s="415"/>
      <c r="AA278" s="417"/>
    </row>
    <row r="279" spans="1:27" ht="18" customHeight="1">
      <c r="A279" s="336"/>
      <c r="B279" s="337"/>
      <c r="C279" s="338"/>
      <c r="D279" s="310"/>
      <c r="E279" s="313"/>
      <c r="F279" s="316"/>
      <c r="G279" s="281"/>
      <c r="H279" s="388"/>
      <c r="I279" s="388"/>
      <c r="J279" s="388"/>
      <c r="K279" s="286"/>
      <c r="L279" s="392" t="s">
        <v>10</v>
      </c>
      <c r="M279" s="394" t="s">
        <v>11</v>
      </c>
      <c r="N279" s="390" t="s">
        <v>12</v>
      </c>
      <c r="O279" s="85" t="s">
        <v>55</v>
      </c>
      <c r="P279" s="392" t="s">
        <v>10</v>
      </c>
      <c r="Q279" s="394" t="s">
        <v>11</v>
      </c>
      <c r="R279" s="390" t="s">
        <v>12</v>
      </c>
      <c r="S279" s="85" t="s">
        <v>55</v>
      </c>
      <c r="T279" s="392" t="s">
        <v>10</v>
      </c>
      <c r="U279" s="394" t="s">
        <v>11</v>
      </c>
      <c r="V279" s="390" t="s">
        <v>12</v>
      </c>
      <c r="W279" s="85" t="s">
        <v>55</v>
      </c>
      <c r="X279" s="392" t="s">
        <v>10</v>
      </c>
      <c r="Y279" s="394" t="s">
        <v>11</v>
      </c>
      <c r="Z279" s="390" t="s">
        <v>12</v>
      </c>
      <c r="AA279" s="85" t="s">
        <v>55</v>
      </c>
    </row>
    <row r="280" spans="1:27" ht="18" customHeight="1" thickBot="1">
      <c r="A280" s="336"/>
      <c r="B280" s="337"/>
      <c r="C280" s="338"/>
      <c r="D280" s="311"/>
      <c r="E280" s="314"/>
      <c r="F280" s="317"/>
      <c r="G280" s="282"/>
      <c r="H280" s="395"/>
      <c r="I280" s="395"/>
      <c r="J280" s="395"/>
      <c r="K280" s="372"/>
      <c r="L280" s="393"/>
      <c r="M280" s="395"/>
      <c r="N280" s="391"/>
      <c r="O280" s="44" t="s">
        <v>25</v>
      </c>
      <c r="P280" s="393"/>
      <c r="Q280" s="395"/>
      <c r="R280" s="391"/>
      <c r="S280" s="44" t="s">
        <v>25</v>
      </c>
      <c r="T280" s="393"/>
      <c r="U280" s="395"/>
      <c r="V280" s="391"/>
      <c r="W280" s="44" t="s">
        <v>25</v>
      </c>
      <c r="X280" s="393"/>
      <c r="Y280" s="395"/>
      <c r="Z280" s="391"/>
      <c r="AA280" s="44" t="s">
        <v>25</v>
      </c>
    </row>
    <row r="281" spans="1:29" ht="18" customHeight="1">
      <c r="A281" s="336"/>
      <c r="B281" s="337"/>
      <c r="C281" s="338"/>
      <c r="D281" s="353">
        <f aca="true" t="shared" si="26" ref="D281:AA281">SUM(D21,D71,D128,D276)</f>
        <v>6</v>
      </c>
      <c r="E281" s="345">
        <f t="shared" si="26"/>
        <v>43</v>
      </c>
      <c r="F281" s="351">
        <f t="shared" si="26"/>
        <v>90</v>
      </c>
      <c r="G281" s="355">
        <f t="shared" si="26"/>
        <v>930</v>
      </c>
      <c r="H281" s="345">
        <f t="shared" si="26"/>
        <v>480</v>
      </c>
      <c r="I281" s="345">
        <f t="shared" si="26"/>
        <v>75</v>
      </c>
      <c r="J281" s="345">
        <f t="shared" si="26"/>
        <v>270</v>
      </c>
      <c r="K281" s="351">
        <f t="shared" si="26"/>
        <v>105</v>
      </c>
      <c r="L281" s="86">
        <f t="shared" si="26"/>
        <v>10</v>
      </c>
      <c r="M281" s="87">
        <f t="shared" si="26"/>
        <v>2</v>
      </c>
      <c r="N281" s="87">
        <f t="shared" si="26"/>
        <v>5</v>
      </c>
      <c r="O281" s="89">
        <f t="shared" si="26"/>
        <v>3</v>
      </c>
      <c r="P281" s="86">
        <f t="shared" si="26"/>
        <v>11</v>
      </c>
      <c r="Q281" s="87">
        <f t="shared" si="26"/>
        <v>3</v>
      </c>
      <c r="R281" s="87">
        <f t="shared" si="26"/>
        <v>6</v>
      </c>
      <c r="S281" s="88">
        <f t="shared" si="26"/>
        <v>2</v>
      </c>
      <c r="T281" s="90">
        <f t="shared" si="26"/>
        <v>11</v>
      </c>
      <c r="U281" s="87">
        <f t="shared" si="26"/>
        <v>0</v>
      </c>
      <c r="V281" s="87">
        <f t="shared" si="26"/>
        <v>7</v>
      </c>
      <c r="W281" s="89">
        <f t="shared" si="26"/>
        <v>2</v>
      </c>
      <c r="X281" s="86">
        <f t="shared" si="26"/>
        <v>0</v>
      </c>
      <c r="Y281" s="87">
        <f t="shared" si="26"/>
        <v>0</v>
      </c>
      <c r="Z281" s="87">
        <f t="shared" si="26"/>
        <v>0</v>
      </c>
      <c r="AA281" s="88">
        <f t="shared" si="26"/>
        <v>0</v>
      </c>
      <c r="AC281" s="10" t="s">
        <v>43</v>
      </c>
    </row>
    <row r="282" spans="1:29" ht="18" customHeight="1" thickBot="1">
      <c r="A282" s="336"/>
      <c r="B282" s="337"/>
      <c r="C282" s="338"/>
      <c r="D282" s="354"/>
      <c r="E282" s="346"/>
      <c r="F282" s="352"/>
      <c r="G282" s="356"/>
      <c r="H282" s="346"/>
      <c r="I282" s="346"/>
      <c r="J282" s="346"/>
      <c r="K282" s="352"/>
      <c r="L282" s="418">
        <f>SUM(L281:O281)</f>
        <v>20</v>
      </c>
      <c r="M282" s="419"/>
      <c r="N282" s="419"/>
      <c r="O282" s="420"/>
      <c r="P282" s="418">
        <f>SUM(P281:S281)</f>
        <v>22</v>
      </c>
      <c r="Q282" s="419"/>
      <c r="R282" s="419"/>
      <c r="S282" s="420"/>
      <c r="T282" s="418">
        <f>SUM(T281:W281)</f>
        <v>20</v>
      </c>
      <c r="U282" s="419"/>
      <c r="V282" s="419"/>
      <c r="W282" s="420"/>
      <c r="X282" s="418">
        <f>SUM(X281:AA281)</f>
        <v>0</v>
      </c>
      <c r="Y282" s="419"/>
      <c r="Z282" s="419"/>
      <c r="AA282" s="420"/>
      <c r="AC282" s="10">
        <f>SUM(L282:AA282)*15</f>
        <v>930</v>
      </c>
    </row>
    <row r="283" spans="1:29" ht="18" customHeight="1">
      <c r="A283" s="336"/>
      <c r="B283" s="337"/>
      <c r="C283" s="338"/>
      <c r="D283" s="360" t="s">
        <v>20</v>
      </c>
      <c r="E283" s="361"/>
      <c r="F283" s="362"/>
      <c r="G283" s="371" t="s">
        <v>21</v>
      </c>
      <c r="H283" s="278"/>
      <c r="I283" s="278"/>
      <c r="J283" s="278"/>
      <c r="K283" s="279"/>
      <c r="L283" s="357">
        <f>sumaECTS(L262:O273)+L135</f>
        <v>2</v>
      </c>
      <c r="M283" s="358"/>
      <c r="N283" s="358"/>
      <c r="O283" s="359"/>
      <c r="P283" s="357">
        <f>sumaECTS(P262:S273)+P135</f>
        <v>2</v>
      </c>
      <c r="Q283" s="358"/>
      <c r="R283" s="358"/>
      <c r="S283" s="359"/>
      <c r="T283" s="357">
        <v>2</v>
      </c>
      <c r="U283" s="358"/>
      <c r="V283" s="358"/>
      <c r="W283" s="359"/>
      <c r="X283" s="357"/>
      <c r="Y283" s="358"/>
      <c r="Z283" s="358"/>
      <c r="AA283" s="359"/>
      <c r="AC283" s="10">
        <f>SUM(L283:AA283)</f>
        <v>6</v>
      </c>
    </row>
    <row r="284" spans="1:29" ht="18" customHeight="1">
      <c r="A284" s="336"/>
      <c r="B284" s="337"/>
      <c r="C284" s="338"/>
      <c r="D284" s="363"/>
      <c r="E284" s="267"/>
      <c r="F284" s="364"/>
      <c r="G284" s="389" t="s">
        <v>22</v>
      </c>
      <c r="H284" s="421"/>
      <c r="I284" s="421"/>
      <c r="J284" s="421"/>
      <c r="K284" s="422"/>
      <c r="L284" s="368">
        <f>sumaECTS(L263:O274)+L136</f>
        <v>11</v>
      </c>
      <c r="M284" s="369"/>
      <c r="N284" s="369"/>
      <c r="O284" s="370"/>
      <c r="P284" s="368">
        <f>sumaECTS(P263:S274)+P136</f>
        <v>16</v>
      </c>
      <c r="Q284" s="369"/>
      <c r="R284" s="369"/>
      <c r="S284" s="370"/>
      <c r="T284" s="368">
        <v>16</v>
      </c>
      <c r="U284" s="369"/>
      <c r="V284" s="369"/>
      <c r="W284" s="370"/>
      <c r="X284" s="368"/>
      <c r="Y284" s="369"/>
      <c r="Z284" s="369"/>
      <c r="AA284" s="370"/>
      <c r="AC284" s="10">
        <f>SUM(L284:AA284)</f>
        <v>43</v>
      </c>
    </row>
    <row r="285" spans="1:29" ht="18" customHeight="1" thickBot="1">
      <c r="A285" s="336"/>
      <c r="B285" s="337"/>
      <c r="C285" s="338"/>
      <c r="D285" s="365"/>
      <c r="E285" s="366"/>
      <c r="F285" s="367"/>
      <c r="G285" s="389" t="s">
        <v>42</v>
      </c>
      <c r="H285" s="421"/>
      <c r="I285" s="421"/>
      <c r="J285" s="421"/>
      <c r="K285" s="422"/>
      <c r="L285" s="347">
        <f>sumaECTS(L264:O275)+L137</f>
        <v>30</v>
      </c>
      <c r="M285" s="348"/>
      <c r="N285" s="348"/>
      <c r="O285" s="349"/>
      <c r="P285" s="347">
        <f>sumaECTS(P264:S275)+P137</f>
        <v>30</v>
      </c>
      <c r="Q285" s="348"/>
      <c r="R285" s="348"/>
      <c r="S285" s="349"/>
      <c r="T285" s="347">
        <v>30</v>
      </c>
      <c r="U285" s="348"/>
      <c r="V285" s="348"/>
      <c r="W285" s="349"/>
      <c r="X285" s="347"/>
      <c r="Y285" s="348"/>
      <c r="Z285" s="348"/>
      <c r="AA285" s="349"/>
      <c r="AC285" s="10">
        <f>SUM(L285:AA285)</f>
        <v>90</v>
      </c>
    </row>
    <row r="286" spans="1:27" ht="18" customHeight="1">
      <c r="A286" s="22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91"/>
      <c r="P286" s="22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91"/>
    </row>
    <row r="287" spans="1:27" ht="18" customHeight="1">
      <c r="A287" s="92" t="s">
        <v>23</v>
      </c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1"/>
      <c r="P287" s="26"/>
      <c r="Q287" s="30" t="s">
        <v>195</v>
      </c>
      <c r="R287" s="28"/>
      <c r="S287" s="27"/>
      <c r="T287" s="27"/>
      <c r="U287" s="27"/>
      <c r="V287" s="27"/>
      <c r="W287" s="27"/>
      <c r="X287" s="93"/>
      <c r="Y287" s="42"/>
      <c r="Z287" s="27"/>
      <c r="AA287" s="94"/>
    </row>
    <row r="288" spans="1:27" ht="18" customHeight="1">
      <c r="A288" s="95" t="s">
        <v>14</v>
      </c>
      <c r="B288" s="30" t="s">
        <v>82</v>
      </c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1"/>
      <c r="P288" s="26"/>
      <c r="Q288" s="247" t="s">
        <v>227</v>
      </c>
      <c r="R288" s="28"/>
      <c r="S288" s="27"/>
      <c r="T288" s="27"/>
      <c r="U288" s="27"/>
      <c r="V288" s="27"/>
      <c r="W288" s="27"/>
      <c r="X288" s="93"/>
      <c r="Y288" s="42"/>
      <c r="Z288" s="27"/>
      <c r="AA288" s="94"/>
    </row>
    <row r="289" spans="1:27" ht="18" customHeight="1">
      <c r="A289" s="95" t="s">
        <v>15</v>
      </c>
      <c r="B289" s="27" t="s">
        <v>189</v>
      </c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94"/>
      <c r="P289" s="96"/>
      <c r="Q289" s="97" t="s">
        <v>24</v>
      </c>
      <c r="R289" s="28"/>
      <c r="S289" s="98"/>
      <c r="T289" s="98"/>
      <c r="U289" s="98"/>
      <c r="V289" s="98"/>
      <c r="W289" s="98"/>
      <c r="X289" s="98"/>
      <c r="Y289" s="98"/>
      <c r="Z289" s="98"/>
      <c r="AA289" s="99"/>
    </row>
    <row r="290" spans="1:27" ht="18" customHeight="1">
      <c r="A290" s="95"/>
      <c r="B290" s="42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94"/>
      <c r="P290" s="96"/>
      <c r="Q290" s="30" t="s">
        <v>10</v>
      </c>
      <c r="R290" s="100" t="s">
        <v>58</v>
      </c>
      <c r="S290" s="98"/>
      <c r="T290" s="98"/>
      <c r="U290" s="98"/>
      <c r="V290" s="98"/>
      <c r="W290" s="98"/>
      <c r="X290" s="98"/>
      <c r="Y290" s="98"/>
      <c r="Z290" s="98"/>
      <c r="AA290" s="99"/>
    </row>
    <row r="291" spans="1:27" ht="18" customHeight="1">
      <c r="A291" s="95"/>
      <c r="B291" s="27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1"/>
      <c r="P291" s="96"/>
      <c r="Q291" s="30" t="s">
        <v>11</v>
      </c>
      <c r="R291" s="100" t="s">
        <v>59</v>
      </c>
      <c r="S291" s="98"/>
      <c r="T291" s="98"/>
      <c r="U291" s="8"/>
      <c r="V291" s="98"/>
      <c r="W291" s="98"/>
      <c r="X291" s="98"/>
      <c r="Y291" s="98"/>
      <c r="Z291" s="98"/>
      <c r="AA291" s="99"/>
    </row>
    <row r="292" spans="1:27" ht="18" customHeight="1">
      <c r="A292" s="95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1"/>
      <c r="P292" s="96"/>
      <c r="Q292" s="30" t="s">
        <v>12</v>
      </c>
      <c r="R292" s="100" t="s">
        <v>60</v>
      </c>
      <c r="S292" s="98"/>
      <c r="T292" s="98"/>
      <c r="U292" s="98"/>
      <c r="V292" s="98"/>
      <c r="W292" s="98"/>
      <c r="X292" s="98"/>
      <c r="Y292" s="98"/>
      <c r="Z292" s="98"/>
      <c r="AA292" s="99"/>
    </row>
    <row r="293" spans="1:27" ht="18" customHeight="1">
      <c r="A293" s="95"/>
      <c r="B293" s="101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1"/>
      <c r="P293" s="96"/>
      <c r="Q293" s="30" t="s">
        <v>55</v>
      </c>
      <c r="R293" s="100" t="s">
        <v>61</v>
      </c>
      <c r="S293" s="98"/>
      <c r="T293" s="98"/>
      <c r="U293" s="98"/>
      <c r="V293" s="98"/>
      <c r="W293" s="98"/>
      <c r="X293" s="98"/>
      <c r="Y293" s="98"/>
      <c r="Z293" s="98"/>
      <c r="AA293" s="99"/>
    </row>
    <row r="294" spans="1:27" ht="18" customHeight="1">
      <c r="A294" s="95"/>
      <c r="B294" s="102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1"/>
      <c r="P294" s="96"/>
      <c r="Q294" s="30" t="s">
        <v>25</v>
      </c>
      <c r="R294" s="100" t="s">
        <v>62</v>
      </c>
      <c r="S294" s="98"/>
      <c r="T294" s="98"/>
      <c r="U294" s="98"/>
      <c r="V294" s="8"/>
      <c r="W294" s="8"/>
      <c r="X294" s="8"/>
      <c r="Y294" s="8"/>
      <c r="Z294" s="98"/>
      <c r="AA294" s="99"/>
    </row>
    <row r="295" spans="1:27" ht="18" customHeight="1">
      <c r="A295" s="95"/>
      <c r="B295" s="27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1"/>
      <c r="P295" s="96"/>
      <c r="Q295" s="30" t="s">
        <v>63</v>
      </c>
      <c r="R295" s="100" t="s">
        <v>64</v>
      </c>
      <c r="S295" s="98"/>
      <c r="T295" s="98"/>
      <c r="U295" s="98"/>
      <c r="V295" s="98"/>
      <c r="W295" s="98"/>
      <c r="X295" s="98"/>
      <c r="Y295" s="98"/>
      <c r="Z295" s="98"/>
      <c r="AA295" s="99"/>
    </row>
    <row r="296" spans="1:27" ht="18" customHeight="1">
      <c r="A296" s="95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1"/>
      <c r="P296" s="96"/>
      <c r="Q296" s="103"/>
      <c r="R296" s="32" t="s">
        <v>26</v>
      </c>
      <c r="S296" s="30" t="s">
        <v>27</v>
      </c>
      <c r="T296" s="98"/>
      <c r="U296" s="98"/>
      <c r="V296" s="98"/>
      <c r="W296" s="98"/>
      <c r="X296" s="98"/>
      <c r="Y296" s="98"/>
      <c r="Z296" s="98"/>
      <c r="AA296" s="99"/>
    </row>
    <row r="297" spans="1:27" ht="18" customHeight="1" thickBot="1">
      <c r="A297" s="104"/>
      <c r="B297" s="105"/>
      <c r="C297" s="105"/>
      <c r="D297" s="105"/>
      <c r="E297" s="106"/>
      <c r="F297" s="106"/>
      <c r="G297" s="106"/>
      <c r="H297" s="106"/>
      <c r="I297" s="106"/>
      <c r="J297" s="106"/>
      <c r="K297" s="105"/>
      <c r="L297" s="105"/>
      <c r="M297" s="105"/>
      <c r="N297" s="105"/>
      <c r="O297" s="107"/>
      <c r="P297" s="375" t="s">
        <v>108</v>
      </c>
      <c r="Q297" s="376"/>
      <c r="R297" s="376"/>
      <c r="S297" s="376"/>
      <c r="T297" s="376"/>
      <c r="U297" s="376"/>
      <c r="V297" s="376"/>
      <c r="W297" s="376"/>
      <c r="X297" s="376"/>
      <c r="Y297" s="376"/>
      <c r="Z297" s="376"/>
      <c r="AA297" s="377"/>
    </row>
    <row r="298" spans="1:27" ht="18" customHeight="1">
      <c r="A298" s="22"/>
      <c r="B298" s="23"/>
      <c r="C298" s="24"/>
      <c r="D298" s="248" t="s">
        <v>194</v>
      </c>
      <c r="E298" s="249"/>
      <c r="F298" s="249"/>
      <c r="G298" s="249"/>
      <c r="H298" s="249"/>
      <c r="I298" s="249"/>
      <c r="J298" s="249"/>
      <c r="K298" s="249"/>
      <c r="L298" s="249"/>
      <c r="M298" s="249"/>
      <c r="N298" s="249"/>
      <c r="O298" s="249"/>
      <c r="P298" s="249"/>
      <c r="Q298" s="249"/>
      <c r="R298" s="249"/>
      <c r="S298" s="250"/>
      <c r="T298" s="254" t="s">
        <v>0</v>
      </c>
      <c r="U298" s="255"/>
      <c r="V298" s="255"/>
      <c r="W298" s="255"/>
      <c r="X298" s="255"/>
      <c r="Y298" s="255"/>
      <c r="Z298" s="255"/>
      <c r="AA298" s="256"/>
    </row>
    <row r="299" spans="1:27" ht="18" customHeight="1">
      <c r="A299" s="257"/>
      <c r="B299" s="258"/>
      <c r="C299" s="259"/>
      <c r="D299" s="251"/>
      <c r="E299" s="252"/>
      <c r="F299" s="252"/>
      <c r="G299" s="252"/>
      <c r="H299" s="252"/>
      <c r="I299" s="252"/>
      <c r="J299" s="252"/>
      <c r="K299" s="252"/>
      <c r="L299" s="252"/>
      <c r="M299" s="252"/>
      <c r="N299" s="252"/>
      <c r="O299" s="252"/>
      <c r="P299" s="252"/>
      <c r="Q299" s="252"/>
      <c r="R299" s="252"/>
      <c r="S299" s="253"/>
      <c r="T299" s="108"/>
      <c r="U299" s="109"/>
      <c r="V299" s="109"/>
      <c r="W299" s="109"/>
      <c r="X299" s="109"/>
      <c r="Y299" s="109"/>
      <c r="Z299" s="109"/>
      <c r="AA299" s="110"/>
    </row>
    <row r="300" spans="1:27" ht="18" customHeight="1">
      <c r="A300" s="381" t="s">
        <v>196</v>
      </c>
      <c r="B300" s="382"/>
      <c r="C300" s="383"/>
      <c r="D300" s="251"/>
      <c r="E300" s="252"/>
      <c r="F300" s="252"/>
      <c r="G300" s="252"/>
      <c r="H300" s="252"/>
      <c r="I300" s="252"/>
      <c r="J300" s="252"/>
      <c r="K300" s="252"/>
      <c r="L300" s="252"/>
      <c r="M300" s="252"/>
      <c r="N300" s="252"/>
      <c r="O300" s="252"/>
      <c r="P300" s="252"/>
      <c r="Q300" s="252"/>
      <c r="R300" s="252"/>
      <c r="S300" s="253"/>
      <c r="T300" s="108"/>
      <c r="U300" s="109"/>
      <c r="V300" s="109"/>
      <c r="W300" s="109"/>
      <c r="X300" s="109"/>
      <c r="Y300" s="109"/>
      <c r="Z300" s="109"/>
      <c r="AA300" s="110"/>
    </row>
    <row r="301" spans="1:27" ht="18" customHeight="1">
      <c r="A301" s="227"/>
      <c r="B301" s="228"/>
      <c r="C301" s="229"/>
      <c r="D301" s="8" t="s">
        <v>222</v>
      </c>
      <c r="E301" s="42"/>
      <c r="F301" s="42"/>
      <c r="G301" s="42"/>
      <c r="H301" s="3" t="s">
        <v>223</v>
      </c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  <c r="S301" s="226"/>
      <c r="T301" s="108"/>
      <c r="U301" s="109"/>
      <c r="V301" s="109"/>
      <c r="W301" s="109"/>
      <c r="X301" s="109"/>
      <c r="Y301" s="109"/>
      <c r="Z301" s="109"/>
      <c r="AA301" s="110"/>
    </row>
    <row r="302" spans="1:27" ht="18" customHeight="1">
      <c r="A302" s="378" t="s">
        <v>197</v>
      </c>
      <c r="B302" s="379"/>
      <c r="C302" s="380"/>
      <c r="D302" s="27" t="s">
        <v>71</v>
      </c>
      <c r="E302" s="28"/>
      <c r="F302" s="28"/>
      <c r="G302" s="28"/>
      <c r="H302" s="29" t="s">
        <v>142</v>
      </c>
      <c r="J302" s="7"/>
      <c r="K302" s="7"/>
      <c r="L302" s="7"/>
      <c r="M302" s="7"/>
      <c r="N302" s="7"/>
      <c r="O302" s="7"/>
      <c r="P302" s="30"/>
      <c r="Q302" s="30"/>
      <c r="R302" s="30"/>
      <c r="S302" s="31"/>
      <c r="T302" s="111"/>
      <c r="U302" s="30"/>
      <c r="V302" s="30"/>
      <c r="W302" s="30"/>
      <c r="X302" s="30"/>
      <c r="Y302" s="30"/>
      <c r="Z302" s="30"/>
      <c r="AA302" s="31"/>
    </row>
    <row r="303" spans="1:27" ht="18" customHeight="1">
      <c r="A303" s="378" t="s">
        <v>198</v>
      </c>
      <c r="B303" s="379"/>
      <c r="C303" s="380"/>
      <c r="D303" s="27" t="s">
        <v>70</v>
      </c>
      <c r="E303" s="28"/>
      <c r="F303" s="28"/>
      <c r="G303" s="27"/>
      <c r="H303" s="29" t="s">
        <v>141</v>
      </c>
      <c r="J303" s="7"/>
      <c r="K303" s="7"/>
      <c r="L303" s="7"/>
      <c r="M303" s="7"/>
      <c r="N303" s="7"/>
      <c r="O303" s="7"/>
      <c r="P303" s="30"/>
      <c r="Q303" s="30"/>
      <c r="R303" s="30"/>
      <c r="S303" s="31"/>
      <c r="T303" s="269" t="s">
        <v>2</v>
      </c>
      <c r="U303" s="270"/>
      <c r="V303" s="270"/>
      <c r="W303" s="270"/>
      <c r="X303" s="270"/>
      <c r="Y303" s="270"/>
      <c r="Z303" s="270"/>
      <c r="AA303" s="271"/>
    </row>
    <row r="304" spans="1:27" ht="18" customHeight="1">
      <c r="A304" s="378" t="s">
        <v>199</v>
      </c>
      <c r="B304" s="379"/>
      <c r="C304" s="380"/>
      <c r="D304" s="27" t="s">
        <v>1</v>
      </c>
      <c r="E304" s="27"/>
      <c r="F304" s="27"/>
      <c r="G304" s="27"/>
      <c r="H304" s="7" t="s">
        <v>77</v>
      </c>
      <c r="J304" s="7"/>
      <c r="K304" s="7"/>
      <c r="L304" s="7"/>
      <c r="M304" s="7"/>
      <c r="N304" s="7"/>
      <c r="O304" s="7"/>
      <c r="P304" s="30"/>
      <c r="Q304" s="30"/>
      <c r="R304" s="30"/>
      <c r="S304" s="31"/>
      <c r="T304" s="269" t="s">
        <v>4</v>
      </c>
      <c r="U304" s="270"/>
      <c r="V304" s="270"/>
      <c r="W304" s="270"/>
      <c r="X304" s="270"/>
      <c r="Y304" s="270"/>
      <c r="Z304" s="270"/>
      <c r="AA304" s="271"/>
    </row>
    <row r="305" spans="1:27" ht="18" customHeight="1">
      <c r="A305" s="266"/>
      <c r="B305" s="267"/>
      <c r="C305" s="268"/>
      <c r="D305" s="37" t="s">
        <v>3</v>
      </c>
      <c r="E305" s="27"/>
      <c r="F305" s="27"/>
      <c r="G305" s="27"/>
      <c r="H305" s="7" t="s">
        <v>81</v>
      </c>
      <c r="J305" s="7"/>
      <c r="K305" s="7"/>
      <c r="L305" s="7"/>
      <c r="M305" s="7"/>
      <c r="N305" s="7"/>
      <c r="O305" s="7"/>
      <c r="P305" s="30"/>
      <c r="Q305" s="30"/>
      <c r="R305" s="30"/>
      <c r="S305" s="31"/>
      <c r="T305" s="112"/>
      <c r="U305" s="113"/>
      <c r="V305" s="113"/>
      <c r="W305" s="113"/>
      <c r="X305" s="113"/>
      <c r="Y305" s="113"/>
      <c r="Z305" s="113"/>
      <c r="AA305" s="114"/>
    </row>
    <row r="306" spans="1:27" ht="18" customHeight="1" thickBot="1">
      <c r="A306" s="38"/>
      <c r="B306" s="39"/>
      <c r="C306" s="40"/>
      <c r="D306" s="37"/>
      <c r="E306" s="27"/>
      <c r="F306" s="27"/>
      <c r="G306" s="27"/>
      <c r="H306" s="27"/>
      <c r="I306" s="41"/>
      <c r="J306" s="27"/>
      <c r="K306" s="41"/>
      <c r="L306" s="7"/>
      <c r="M306" s="7"/>
      <c r="N306" s="7"/>
      <c r="O306" s="7"/>
      <c r="P306" s="30"/>
      <c r="Q306" s="30"/>
      <c r="R306" s="30"/>
      <c r="S306" s="31"/>
      <c r="T306" s="291" t="s">
        <v>48</v>
      </c>
      <c r="U306" s="292"/>
      <c r="V306" s="292"/>
      <c r="W306" s="292"/>
      <c r="X306" s="292"/>
      <c r="Y306" s="292"/>
      <c r="Z306" s="292"/>
      <c r="AA306" s="293"/>
    </row>
    <row r="307" spans="1:27" ht="18" customHeight="1" thickBot="1">
      <c r="A307" s="294"/>
      <c r="B307" s="294"/>
      <c r="C307" s="294"/>
      <c r="D307" s="294"/>
      <c r="E307" s="294"/>
      <c r="F307" s="294"/>
      <c r="G307" s="294"/>
      <c r="H307" s="294"/>
      <c r="I307" s="294"/>
      <c r="J307" s="294"/>
      <c r="K307" s="294"/>
      <c r="L307" s="294"/>
      <c r="M307" s="294"/>
      <c r="N307" s="294"/>
      <c r="O307" s="294"/>
      <c r="P307" s="294"/>
      <c r="Q307" s="294"/>
      <c r="R307" s="294"/>
      <c r="S307" s="294"/>
      <c r="T307" s="294"/>
      <c r="U307" s="294"/>
      <c r="V307" s="294"/>
      <c r="W307" s="294"/>
      <c r="X307" s="294"/>
      <c r="Y307" s="294"/>
      <c r="Z307" s="294"/>
      <c r="AA307" s="294"/>
    </row>
    <row r="308" spans="1:27" ht="18" customHeight="1">
      <c r="A308" s="295" t="s">
        <v>49</v>
      </c>
      <c r="B308" s="298" t="s">
        <v>5</v>
      </c>
      <c r="C308" s="305"/>
      <c r="D308" s="304" t="s">
        <v>6</v>
      </c>
      <c r="E308" s="305"/>
      <c r="F308" s="306"/>
      <c r="G308" s="277" t="s">
        <v>7</v>
      </c>
      <c r="H308" s="278"/>
      <c r="I308" s="278"/>
      <c r="J308" s="278"/>
      <c r="K308" s="278"/>
      <c r="L308" s="277" t="s">
        <v>50</v>
      </c>
      <c r="M308" s="278"/>
      <c r="N308" s="278"/>
      <c r="O308" s="278"/>
      <c r="P308" s="278"/>
      <c r="Q308" s="278"/>
      <c r="R308" s="278"/>
      <c r="S308" s="278"/>
      <c r="T308" s="278"/>
      <c r="U308" s="278"/>
      <c r="V308" s="278"/>
      <c r="W308" s="278"/>
      <c r="X308" s="278"/>
      <c r="Y308" s="278"/>
      <c r="Z308" s="278"/>
      <c r="AA308" s="279"/>
    </row>
    <row r="309" spans="1:27" ht="18" customHeight="1">
      <c r="A309" s="296"/>
      <c r="B309" s="300"/>
      <c r="C309" s="384"/>
      <c r="D309" s="386"/>
      <c r="E309" s="384"/>
      <c r="F309" s="387"/>
      <c r="G309" s="280" t="s">
        <v>8</v>
      </c>
      <c r="H309" s="388" t="s">
        <v>9</v>
      </c>
      <c r="I309" s="388"/>
      <c r="J309" s="388"/>
      <c r="K309" s="286"/>
      <c r="L309" s="287" t="s">
        <v>51</v>
      </c>
      <c r="M309" s="283"/>
      <c r="N309" s="283"/>
      <c r="O309" s="389"/>
      <c r="P309" s="287" t="s">
        <v>52</v>
      </c>
      <c r="Q309" s="283"/>
      <c r="R309" s="283"/>
      <c r="S309" s="318"/>
      <c r="T309" s="396" t="s">
        <v>53</v>
      </c>
      <c r="U309" s="283"/>
      <c r="V309" s="283"/>
      <c r="W309" s="389"/>
      <c r="X309" s="287" t="s">
        <v>54</v>
      </c>
      <c r="Y309" s="283"/>
      <c r="Z309" s="283"/>
      <c r="AA309" s="318"/>
    </row>
    <row r="310" spans="1:27" ht="18" customHeight="1">
      <c r="A310" s="296"/>
      <c r="B310" s="300"/>
      <c r="C310" s="384"/>
      <c r="D310" s="310" t="s">
        <v>188</v>
      </c>
      <c r="E310" s="312" t="s">
        <v>22</v>
      </c>
      <c r="F310" s="315" t="s">
        <v>42</v>
      </c>
      <c r="G310" s="281"/>
      <c r="H310" s="388" t="s">
        <v>10</v>
      </c>
      <c r="I310" s="388" t="s">
        <v>11</v>
      </c>
      <c r="J310" s="388" t="s">
        <v>12</v>
      </c>
      <c r="K310" s="286" t="s">
        <v>38</v>
      </c>
      <c r="L310" s="274" t="s">
        <v>183</v>
      </c>
      <c r="M310" s="275"/>
      <c r="N310" s="275"/>
      <c r="O310" s="275"/>
      <c r="P310" s="275"/>
      <c r="Q310" s="275"/>
      <c r="R310" s="275"/>
      <c r="S310" s="275"/>
      <c r="T310" s="275"/>
      <c r="U310" s="275"/>
      <c r="V310" s="275"/>
      <c r="W310" s="275"/>
      <c r="X310" s="275"/>
      <c r="Y310" s="275"/>
      <c r="Z310" s="275"/>
      <c r="AA310" s="276"/>
    </row>
    <row r="311" spans="1:27" ht="18" customHeight="1">
      <c r="A311" s="296"/>
      <c r="B311" s="300"/>
      <c r="C311" s="384"/>
      <c r="D311" s="310"/>
      <c r="E311" s="313"/>
      <c r="F311" s="316"/>
      <c r="G311" s="281"/>
      <c r="H311" s="388"/>
      <c r="I311" s="388"/>
      <c r="J311" s="388"/>
      <c r="K311" s="286"/>
      <c r="L311" s="392" t="s">
        <v>10</v>
      </c>
      <c r="M311" s="394" t="s">
        <v>11</v>
      </c>
      <c r="N311" s="390" t="s">
        <v>12</v>
      </c>
      <c r="O311" s="43" t="s">
        <v>55</v>
      </c>
      <c r="P311" s="392" t="s">
        <v>10</v>
      </c>
      <c r="Q311" s="394" t="s">
        <v>11</v>
      </c>
      <c r="R311" s="390" t="s">
        <v>12</v>
      </c>
      <c r="S311" s="43" t="s">
        <v>55</v>
      </c>
      <c r="T311" s="392" t="s">
        <v>10</v>
      </c>
      <c r="U311" s="394" t="s">
        <v>11</v>
      </c>
      <c r="V311" s="390" t="s">
        <v>12</v>
      </c>
      <c r="W311" s="43" t="s">
        <v>55</v>
      </c>
      <c r="X311" s="392" t="s">
        <v>10</v>
      </c>
      <c r="Y311" s="394" t="s">
        <v>11</v>
      </c>
      <c r="Z311" s="390" t="s">
        <v>12</v>
      </c>
      <c r="AA311" s="43" t="s">
        <v>55</v>
      </c>
    </row>
    <row r="312" spans="1:27" ht="18" customHeight="1" thickBot="1">
      <c r="A312" s="297"/>
      <c r="B312" s="302"/>
      <c r="C312" s="385"/>
      <c r="D312" s="311"/>
      <c r="E312" s="314"/>
      <c r="F312" s="317"/>
      <c r="G312" s="282"/>
      <c r="H312" s="395"/>
      <c r="I312" s="395"/>
      <c r="J312" s="395"/>
      <c r="K312" s="372"/>
      <c r="L312" s="393"/>
      <c r="M312" s="395"/>
      <c r="N312" s="391"/>
      <c r="O312" s="44" t="s">
        <v>25</v>
      </c>
      <c r="P312" s="393"/>
      <c r="Q312" s="395"/>
      <c r="R312" s="391"/>
      <c r="S312" s="44" t="s">
        <v>25</v>
      </c>
      <c r="T312" s="393"/>
      <c r="U312" s="395"/>
      <c r="V312" s="391"/>
      <c r="W312" s="44" t="s">
        <v>25</v>
      </c>
      <c r="X312" s="393"/>
      <c r="Y312" s="395"/>
      <c r="Z312" s="391"/>
      <c r="AA312" s="44" t="s">
        <v>25</v>
      </c>
    </row>
    <row r="313" spans="1:27" ht="18" customHeight="1" thickBot="1">
      <c r="A313" s="222" t="s">
        <v>173</v>
      </c>
      <c r="B313" s="330" t="s">
        <v>39</v>
      </c>
      <c r="C313" s="330"/>
      <c r="D313" s="330"/>
      <c r="E313" s="330"/>
      <c r="F313" s="330"/>
      <c r="G313" s="330"/>
      <c r="H313" s="330"/>
      <c r="I313" s="330"/>
      <c r="J313" s="330"/>
      <c r="K313" s="330"/>
      <c r="L313" s="423"/>
      <c r="M313" s="423"/>
      <c r="N313" s="423"/>
      <c r="O313" s="423"/>
      <c r="P313" s="423"/>
      <c r="Q313" s="423"/>
      <c r="R313" s="423"/>
      <c r="S313" s="423"/>
      <c r="T313" s="423"/>
      <c r="U313" s="423"/>
      <c r="V313" s="423"/>
      <c r="W313" s="423"/>
      <c r="X313" s="423"/>
      <c r="Y313" s="423"/>
      <c r="Z313" s="423"/>
      <c r="AA313" s="424"/>
    </row>
    <row r="314" spans="1:27" ht="18" customHeight="1">
      <c r="A314" s="54" t="s">
        <v>14</v>
      </c>
      <c r="B314" s="204" t="s">
        <v>127</v>
      </c>
      <c r="C314" s="24"/>
      <c r="D314" s="163"/>
      <c r="E314" s="164">
        <v>2</v>
      </c>
      <c r="F314" s="164">
        <v>1</v>
      </c>
      <c r="G314" s="162">
        <f>SUM(H314:K314)</f>
        <v>45</v>
      </c>
      <c r="H314" s="166">
        <f>IF(SUM(L314+P314+T314+X314)=0,"",15*SUM(L314+P314+T314+X314))</f>
        <v>15</v>
      </c>
      <c r="I314" s="121">
        <f aca="true" t="shared" si="27" ref="I314:K323">IF(SUM(M314+Q314+U314+Y314)=0,"",15*SUM(M314+Q314+U314+Y314))</f>
        <v>15</v>
      </c>
      <c r="J314" s="121">
        <f t="shared" si="27"/>
        <v>15</v>
      </c>
      <c r="K314" s="168">
        <f t="shared" si="27"/>
      </c>
      <c r="L314" s="177"/>
      <c r="M314" s="178"/>
      <c r="N314" s="178"/>
      <c r="O314" s="179"/>
      <c r="P314" s="180"/>
      <c r="Q314" s="181"/>
      <c r="R314" s="181"/>
      <c r="S314" s="182"/>
      <c r="T314" s="180">
        <v>1</v>
      </c>
      <c r="U314" s="181">
        <v>1</v>
      </c>
      <c r="V314" s="181">
        <v>1</v>
      </c>
      <c r="W314" s="183"/>
      <c r="X314" s="184"/>
      <c r="Y314" s="169"/>
      <c r="Z314" s="169"/>
      <c r="AA314" s="170"/>
    </row>
    <row r="315" spans="1:27" ht="18" customHeight="1">
      <c r="A315" s="54" t="s">
        <v>15</v>
      </c>
      <c r="B315" s="47" t="s">
        <v>128</v>
      </c>
      <c r="C315" s="48"/>
      <c r="D315" s="116"/>
      <c r="E315" s="117">
        <v>3</v>
      </c>
      <c r="F315" s="117">
        <v>1</v>
      </c>
      <c r="G315" s="54">
        <f>SUM(H315:K315)</f>
        <v>45</v>
      </c>
      <c r="H315" s="171">
        <f aca="true" t="shared" si="28" ref="H315:H323">IF(SUM(L315+P315+T315+X315)=0,"",15*SUM(L315+P315+T315+X315))</f>
        <v>15</v>
      </c>
      <c r="I315" s="172">
        <f t="shared" si="27"/>
      </c>
      <c r="J315" s="172">
        <f t="shared" si="27"/>
        <v>15</v>
      </c>
      <c r="K315" s="173">
        <f t="shared" si="27"/>
        <v>15</v>
      </c>
      <c r="L315" s="54"/>
      <c r="M315" s="172"/>
      <c r="N315" s="172"/>
      <c r="O315" s="118"/>
      <c r="P315" s="58"/>
      <c r="Q315" s="15"/>
      <c r="R315" s="15"/>
      <c r="S315" s="56"/>
      <c r="T315" s="58">
        <v>1</v>
      </c>
      <c r="U315" s="15"/>
      <c r="V315" s="15">
        <v>1</v>
      </c>
      <c r="W315" s="119">
        <v>1</v>
      </c>
      <c r="X315" s="142"/>
      <c r="Y315" s="16"/>
      <c r="Z315" s="16"/>
      <c r="AA315" s="119"/>
    </row>
    <row r="316" spans="1:27" ht="18" customHeight="1">
      <c r="A316" s="54" t="s">
        <v>16</v>
      </c>
      <c r="B316" s="47" t="s">
        <v>129</v>
      </c>
      <c r="C316" s="48"/>
      <c r="D316" s="116">
        <v>1</v>
      </c>
      <c r="E316" s="117">
        <v>1</v>
      </c>
      <c r="F316" s="117">
        <v>1</v>
      </c>
      <c r="G316" s="54">
        <f aca="true" t="shared" si="29" ref="G316:G323">SUM(H316:K316)</f>
        <v>45</v>
      </c>
      <c r="H316" s="171">
        <f t="shared" si="28"/>
        <v>30</v>
      </c>
      <c r="I316" s="172">
        <f t="shared" si="27"/>
      </c>
      <c r="J316" s="172">
        <f t="shared" si="27"/>
        <v>15</v>
      </c>
      <c r="K316" s="173">
        <f t="shared" si="27"/>
      </c>
      <c r="L316" s="54"/>
      <c r="M316" s="172"/>
      <c r="N316" s="172"/>
      <c r="O316" s="118"/>
      <c r="P316" s="58"/>
      <c r="Q316" s="15"/>
      <c r="R316" s="15"/>
      <c r="S316" s="56"/>
      <c r="T316" s="185">
        <v>2</v>
      </c>
      <c r="U316" s="15"/>
      <c r="V316" s="15">
        <v>1</v>
      </c>
      <c r="W316" s="119"/>
      <c r="X316" s="142"/>
      <c r="Y316" s="16"/>
      <c r="Z316" s="16"/>
      <c r="AA316" s="119"/>
    </row>
    <row r="317" spans="1:27" ht="18" customHeight="1">
      <c r="A317" s="54" t="s">
        <v>17</v>
      </c>
      <c r="B317" s="47" t="s">
        <v>130</v>
      </c>
      <c r="C317" s="48"/>
      <c r="D317" s="116"/>
      <c r="E317" s="117">
        <v>1</v>
      </c>
      <c r="F317" s="117">
        <v>1</v>
      </c>
      <c r="G317" s="54">
        <f t="shared" si="29"/>
        <v>15</v>
      </c>
      <c r="H317" s="171">
        <f t="shared" si="28"/>
        <v>15</v>
      </c>
      <c r="I317" s="172">
        <f t="shared" si="27"/>
      </c>
      <c r="J317" s="172">
        <f t="shared" si="27"/>
      </c>
      <c r="K317" s="173">
        <f t="shared" si="27"/>
      </c>
      <c r="L317" s="54"/>
      <c r="M317" s="172"/>
      <c r="N317" s="172"/>
      <c r="O317" s="118"/>
      <c r="P317" s="58"/>
      <c r="Q317" s="15"/>
      <c r="R317" s="15"/>
      <c r="S317" s="56"/>
      <c r="T317" s="58">
        <v>1</v>
      </c>
      <c r="U317" s="15"/>
      <c r="V317" s="15"/>
      <c r="W317" s="119"/>
      <c r="X317" s="142"/>
      <c r="Y317" s="16"/>
      <c r="Z317" s="16"/>
      <c r="AA317" s="119"/>
    </row>
    <row r="318" spans="1:27" ht="18" customHeight="1">
      <c r="A318" s="54" t="s">
        <v>18</v>
      </c>
      <c r="B318" s="47" t="s">
        <v>131</v>
      </c>
      <c r="C318" s="48"/>
      <c r="D318" s="116"/>
      <c r="E318" s="117">
        <v>2</v>
      </c>
      <c r="F318" s="117">
        <v>1</v>
      </c>
      <c r="G318" s="54">
        <f t="shared" si="29"/>
        <v>30</v>
      </c>
      <c r="H318" s="171">
        <f t="shared" si="28"/>
        <v>15</v>
      </c>
      <c r="I318" s="172">
        <f t="shared" si="27"/>
      </c>
      <c r="J318" s="172">
        <f t="shared" si="27"/>
        <v>15</v>
      </c>
      <c r="K318" s="173">
        <f t="shared" si="27"/>
      </c>
      <c r="L318" s="54"/>
      <c r="M318" s="172"/>
      <c r="N318" s="172"/>
      <c r="O318" s="118"/>
      <c r="P318" s="58"/>
      <c r="Q318" s="15"/>
      <c r="R318" s="15"/>
      <c r="S318" s="56"/>
      <c r="T318" s="58">
        <v>1</v>
      </c>
      <c r="U318" s="15"/>
      <c r="V318" s="15">
        <v>1</v>
      </c>
      <c r="W318" s="119"/>
      <c r="X318" s="142"/>
      <c r="Y318" s="16"/>
      <c r="Z318" s="16"/>
      <c r="AA318" s="119"/>
    </row>
    <row r="319" spans="1:27" ht="18" customHeight="1">
      <c r="A319" s="54" t="s">
        <v>30</v>
      </c>
      <c r="B319" s="47" t="s">
        <v>132</v>
      </c>
      <c r="C319" s="48"/>
      <c r="D319" s="116"/>
      <c r="E319" s="117">
        <v>2</v>
      </c>
      <c r="F319" s="117">
        <v>1</v>
      </c>
      <c r="G319" s="54">
        <f t="shared" si="29"/>
        <v>30</v>
      </c>
      <c r="H319" s="171">
        <f t="shared" si="28"/>
        <v>15</v>
      </c>
      <c r="I319" s="172">
        <f t="shared" si="27"/>
      </c>
      <c r="J319" s="172">
        <f t="shared" si="27"/>
        <v>15</v>
      </c>
      <c r="K319" s="173">
        <f t="shared" si="27"/>
      </c>
      <c r="L319" s="54"/>
      <c r="M319" s="172"/>
      <c r="N319" s="172"/>
      <c r="O319" s="118"/>
      <c r="P319" s="58"/>
      <c r="Q319" s="15"/>
      <c r="R319" s="15"/>
      <c r="S319" s="56"/>
      <c r="T319" s="58">
        <v>1</v>
      </c>
      <c r="U319" s="15"/>
      <c r="V319" s="15">
        <v>1</v>
      </c>
      <c r="W319" s="119"/>
      <c r="X319" s="142"/>
      <c r="Y319" s="16"/>
      <c r="Z319" s="16"/>
      <c r="AA319" s="119"/>
    </row>
    <row r="320" spans="1:27" ht="18" customHeight="1">
      <c r="A320" s="54" t="s">
        <v>31</v>
      </c>
      <c r="B320" s="47" t="s">
        <v>133</v>
      </c>
      <c r="C320" s="48"/>
      <c r="D320" s="116">
        <v>1</v>
      </c>
      <c r="E320" s="117">
        <v>1</v>
      </c>
      <c r="F320" s="117">
        <v>1</v>
      </c>
      <c r="G320" s="54">
        <f t="shared" si="29"/>
        <v>45</v>
      </c>
      <c r="H320" s="171">
        <f t="shared" si="28"/>
        <v>30</v>
      </c>
      <c r="I320" s="172">
        <f t="shared" si="27"/>
      </c>
      <c r="J320" s="172">
        <f t="shared" si="27"/>
      </c>
      <c r="K320" s="173">
        <f t="shared" si="27"/>
        <v>15</v>
      </c>
      <c r="L320" s="54"/>
      <c r="M320" s="172"/>
      <c r="N320" s="172"/>
      <c r="O320" s="118"/>
      <c r="P320" s="58"/>
      <c r="Q320" s="15"/>
      <c r="R320" s="15"/>
      <c r="S320" s="56"/>
      <c r="T320" s="185">
        <v>2</v>
      </c>
      <c r="U320" s="15"/>
      <c r="V320" s="15"/>
      <c r="W320" s="119">
        <v>1</v>
      </c>
      <c r="X320" s="142"/>
      <c r="Y320" s="16"/>
      <c r="Z320" s="16"/>
      <c r="AA320" s="119"/>
    </row>
    <row r="321" spans="1:27" ht="18" customHeight="1">
      <c r="A321" s="54" t="s">
        <v>32</v>
      </c>
      <c r="B321" s="47" t="s">
        <v>134</v>
      </c>
      <c r="C321" s="48"/>
      <c r="D321" s="116"/>
      <c r="E321" s="117">
        <v>1</v>
      </c>
      <c r="F321" s="117">
        <v>1</v>
      </c>
      <c r="G321" s="54">
        <f t="shared" si="29"/>
        <v>15</v>
      </c>
      <c r="H321" s="171">
        <f t="shared" si="28"/>
      </c>
      <c r="I321" s="172">
        <f t="shared" si="27"/>
      </c>
      <c r="J321" s="172">
        <f t="shared" si="27"/>
        <v>15</v>
      </c>
      <c r="K321" s="173">
        <f t="shared" si="27"/>
      </c>
      <c r="L321" s="54"/>
      <c r="M321" s="172"/>
      <c r="N321" s="172"/>
      <c r="O321" s="118"/>
      <c r="P321" s="58"/>
      <c r="Q321" s="15"/>
      <c r="R321" s="15"/>
      <c r="S321" s="56"/>
      <c r="T321" s="58"/>
      <c r="U321" s="15"/>
      <c r="V321" s="15">
        <v>1</v>
      </c>
      <c r="W321" s="119"/>
      <c r="X321" s="142"/>
      <c r="Y321" s="16"/>
      <c r="Z321" s="16"/>
      <c r="AA321" s="119"/>
    </row>
    <row r="322" spans="1:27" ht="18" customHeight="1">
      <c r="A322" s="54" t="s">
        <v>33</v>
      </c>
      <c r="B322" s="47" t="s">
        <v>135</v>
      </c>
      <c r="C322" s="48"/>
      <c r="D322" s="116"/>
      <c r="E322" s="117">
        <v>1</v>
      </c>
      <c r="F322" s="117">
        <v>1</v>
      </c>
      <c r="G322" s="54">
        <f t="shared" si="29"/>
        <v>15</v>
      </c>
      <c r="H322" s="171">
        <f t="shared" si="28"/>
        <v>15</v>
      </c>
      <c r="I322" s="172">
        <f t="shared" si="27"/>
      </c>
      <c r="J322" s="172">
        <f t="shared" si="27"/>
      </c>
      <c r="K322" s="173">
        <f t="shared" si="27"/>
      </c>
      <c r="L322" s="54"/>
      <c r="M322" s="172"/>
      <c r="N322" s="172"/>
      <c r="O322" s="118"/>
      <c r="P322" s="58"/>
      <c r="Q322" s="15"/>
      <c r="R322" s="15"/>
      <c r="S322" s="56"/>
      <c r="T322" s="58">
        <v>1</v>
      </c>
      <c r="U322" s="15"/>
      <c r="V322" s="15"/>
      <c r="W322" s="119"/>
      <c r="X322" s="142"/>
      <c r="Y322" s="16"/>
      <c r="Z322" s="16"/>
      <c r="AA322" s="119"/>
    </row>
    <row r="323" spans="1:27" ht="18" customHeight="1">
      <c r="A323" s="54" t="s">
        <v>34</v>
      </c>
      <c r="B323" s="205" t="s">
        <v>107</v>
      </c>
      <c r="C323" s="27"/>
      <c r="D323" s="116"/>
      <c r="E323" s="117">
        <v>1</v>
      </c>
      <c r="F323" s="117">
        <v>1</v>
      </c>
      <c r="G323" s="54">
        <f t="shared" si="29"/>
        <v>15</v>
      </c>
      <c r="H323" s="171">
        <f t="shared" si="28"/>
      </c>
      <c r="I323" s="187">
        <f t="shared" si="27"/>
      </c>
      <c r="J323" s="187">
        <f t="shared" si="27"/>
      </c>
      <c r="K323" s="201">
        <f t="shared" si="27"/>
        <v>15</v>
      </c>
      <c r="L323" s="189"/>
      <c r="M323" s="190"/>
      <c r="N323" s="190"/>
      <c r="O323" s="191"/>
      <c r="P323" s="192"/>
      <c r="Q323" s="193"/>
      <c r="R323" s="193"/>
      <c r="S323" s="194"/>
      <c r="T323" s="192"/>
      <c r="U323" s="193"/>
      <c r="V323" s="193"/>
      <c r="W323" s="195">
        <v>1</v>
      </c>
      <c r="X323" s="136"/>
      <c r="Y323" s="199"/>
      <c r="Z323" s="199"/>
      <c r="AA323" s="202"/>
    </row>
    <row r="324" spans="1:27" ht="18" customHeight="1">
      <c r="A324" s="54"/>
      <c r="B324" s="140"/>
      <c r="C324" s="198"/>
      <c r="D324" s="116"/>
      <c r="E324" s="117"/>
      <c r="F324" s="118"/>
      <c r="G324" s="54"/>
      <c r="H324" s="171"/>
      <c r="I324" s="187"/>
      <c r="J324" s="187"/>
      <c r="K324" s="188"/>
      <c r="L324" s="131"/>
      <c r="M324" s="196"/>
      <c r="N324" s="196"/>
      <c r="O324" s="197"/>
      <c r="P324" s="136"/>
      <c r="Q324" s="199"/>
      <c r="R324" s="199"/>
      <c r="S324" s="197"/>
      <c r="T324" s="131"/>
      <c r="U324" s="196"/>
      <c r="V324" s="196"/>
      <c r="W324" s="200"/>
      <c r="X324" s="131"/>
      <c r="Y324" s="196"/>
      <c r="Z324" s="196"/>
      <c r="AA324" s="197"/>
    </row>
    <row r="325" spans="1:27" ht="18" customHeight="1" thickBot="1">
      <c r="A325" s="60"/>
      <c r="B325" s="212"/>
      <c r="C325" s="213"/>
      <c r="D325" s="116"/>
      <c r="E325" s="50"/>
      <c r="F325" s="50"/>
      <c r="G325" s="54"/>
      <c r="H325" s="52"/>
      <c r="I325" s="52"/>
      <c r="J325" s="52"/>
      <c r="K325" s="53"/>
      <c r="L325" s="61"/>
      <c r="M325" s="62"/>
      <c r="N325" s="63"/>
      <c r="O325" s="64"/>
      <c r="P325" s="65"/>
      <c r="Q325" s="66"/>
      <c r="R325" s="62"/>
      <c r="S325" s="64"/>
      <c r="T325" s="67"/>
      <c r="U325" s="62"/>
      <c r="V325" s="62"/>
      <c r="W325" s="64"/>
      <c r="X325" s="67"/>
      <c r="Y325" s="62"/>
      <c r="Z325" s="62"/>
      <c r="AA325" s="64"/>
    </row>
    <row r="326" spans="1:29" ht="18" customHeight="1" thickTop="1">
      <c r="A326" s="68"/>
      <c r="B326" s="425" t="s">
        <v>19</v>
      </c>
      <c r="C326" s="426"/>
      <c r="D326" s="409">
        <f aca="true" t="shared" si="30" ref="D326:AA326">SUM(D314:D325)</f>
        <v>2</v>
      </c>
      <c r="E326" s="397">
        <f t="shared" si="30"/>
        <v>15</v>
      </c>
      <c r="F326" s="399">
        <f t="shared" si="30"/>
        <v>10</v>
      </c>
      <c r="G326" s="401">
        <f t="shared" si="30"/>
        <v>300</v>
      </c>
      <c r="H326" s="397">
        <f t="shared" si="30"/>
        <v>150</v>
      </c>
      <c r="I326" s="397">
        <f t="shared" si="30"/>
        <v>15</v>
      </c>
      <c r="J326" s="397">
        <f t="shared" si="30"/>
        <v>90</v>
      </c>
      <c r="K326" s="399">
        <f t="shared" si="30"/>
        <v>45</v>
      </c>
      <c r="L326" s="153">
        <f t="shared" si="30"/>
        <v>0</v>
      </c>
      <c r="M326" s="154">
        <f t="shared" si="30"/>
        <v>0</v>
      </c>
      <c r="N326" s="154">
        <f t="shared" si="30"/>
        <v>0</v>
      </c>
      <c r="O326" s="155">
        <f t="shared" si="30"/>
        <v>0</v>
      </c>
      <c r="P326" s="153">
        <f t="shared" si="30"/>
        <v>0</v>
      </c>
      <c r="Q326" s="154">
        <f t="shared" si="30"/>
        <v>0</v>
      </c>
      <c r="R326" s="154">
        <f t="shared" si="30"/>
        <v>0</v>
      </c>
      <c r="S326" s="156">
        <f t="shared" si="30"/>
        <v>0</v>
      </c>
      <c r="T326" s="157">
        <f t="shared" si="30"/>
        <v>10</v>
      </c>
      <c r="U326" s="154">
        <f t="shared" si="30"/>
        <v>1</v>
      </c>
      <c r="V326" s="154">
        <f t="shared" si="30"/>
        <v>6</v>
      </c>
      <c r="W326" s="155">
        <f t="shared" si="30"/>
        <v>3</v>
      </c>
      <c r="X326" s="153">
        <f t="shared" si="30"/>
        <v>0</v>
      </c>
      <c r="Y326" s="154">
        <f t="shared" si="30"/>
        <v>0</v>
      </c>
      <c r="Z326" s="154">
        <f t="shared" si="30"/>
        <v>0</v>
      </c>
      <c r="AA326" s="156">
        <f t="shared" si="30"/>
        <v>0</v>
      </c>
      <c r="AC326" s="25">
        <f>(I326+J326+K326)*100/G326</f>
        <v>50</v>
      </c>
    </row>
    <row r="327" spans="1:29" ht="18" customHeight="1" thickBot="1">
      <c r="A327" s="79"/>
      <c r="B327" s="427"/>
      <c r="C327" s="428"/>
      <c r="D327" s="410"/>
      <c r="E327" s="398"/>
      <c r="F327" s="400"/>
      <c r="G327" s="402"/>
      <c r="H327" s="398"/>
      <c r="I327" s="398"/>
      <c r="J327" s="398"/>
      <c r="K327" s="400"/>
      <c r="L327" s="411">
        <f>SUM(L326:O326)</f>
        <v>0</v>
      </c>
      <c r="M327" s="412"/>
      <c r="N327" s="412"/>
      <c r="O327" s="413"/>
      <c r="P327" s="411">
        <f>SUM(P326:S326)</f>
        <v>0</v>
      </c>
      <c r="Q327" s="412"/>
      <c r="R327" s="412"/>
      <c r="S327" s="413"/>
      <c r="T327" s="411">
        <f>SUM(T326:W326)</f>
        <v>20</v>
      </c>
      <c r="U327" s="412"/>
      <c r="V327" s="412"/>
      <c r="W327" s="413"/>
      <c r="X327" s="411">
        <f>SUM(X326:AA326)</f>
        <v>0</v>
      </c>
      <c r="Y327" s="412"/>
      <c r="Z327" s="412"/>
      <c r="AA327" s="413"/>
      <c r="AC327" s="10">
        <f>SUM(L327:AA327)*15</f>
        <v>300</v>
      </c>
    </row>
    <row r="328" spans="1:27" ht="18" customHeight="1">
      <c r="A328" s="336" t="s">
        <v>186</v>
      </c>
      <c r="B328" s="337"/>
      <c r="C328" s="338"/>
      <c r="D328" s="310" t="s">
        <v>188</v>
      </c>
      <c r="E328" s="312" t="s">
        <v>22</v>
      </c>
      <c r="F328" s="315" t="s">
        <v>42</v>
      </c>
      <c r="G328" s="343" t="s">
        <v>8</v>
      </c>
      <c r="H328" s="388" t="s">
        <v>10</v>
      </c>
      <c r="I328" s="388" t="s">
        <v>11</v>
      </c>
      <c r="J328" s="388" t="s">
        <v>12</v>
      </c>
      <c r="K328" s="286" t="s">
        <v>38</v>
      </c>
      <c r="L328" s="414" t="s">
        <v>51</v>
      </c>
      <c r="M328" s="415"/>
      <c r="N328" s="415"/>
      <c r="O328" s="371"/>
      <c r="P328" s="414" t="s">
        <v>52</v>
      </c>
      <c r="Q328" s="415"/>
      <c r="R328" s="415"/>
      <c r="S328" s="417"/>
      <c r="T328" s="416" t="s">
        <v>53</v>
      </c>
      <c r="U328" s="415"/>
      <c r="V328" s="415"/>
      <c r="W328" s="371"/>
      <c r="X328" s="414" t="s">
        <v>54</v>
      </c>
      <c r="Y328" s="415"/>
      <c r="Z328" s="415"/>
      <c r="AA328" s="417"/>
    </row>
    <row r="329" spans="1:27" ht="18" customHeight="1">
      <c r="A329" s="336"/>
      <c r="B329" s="337"/>
      <c r="C329" s="338"/>
      <c r="D329" s="310"/>
      <c r="E329" s="313"/>
      <c r="F329" s="316"/>
      <c r="G329" s="281"/>
      <c r="H329" s="388"/>
      <c r="I329" s="388"/>
      <c r="J329" s="388"/>
      <c r="K329" s="286"/>
      <c r="L329" s="392" t="s">
        <v>10</v>
      </c>
      <c r="M329" s="394" t="s">
        <v>11</v>
      </c>
      <c r="N329" s="390" t="s">
        <v>12</v>
      </c>
      <c r="O329" s="85" t="s">
        <v>55</v>
      </c>
      <c r="P329" s="392" t="s">
        <v>10</v>
      </c>
      <c r="Q329" s="394" t="s">
        <v>11</v>
      </c>
      <c r="R329" s="390" t="s">
        <v>12</v>
      </c>
      <c r="S329" s="85" t="s">
        <v>55</v>
      </c>
      <c r="T329" s="392" t="s">
        <v>10</v>
      </c>
      <c r="U329" s="394" t="s">
        <v>11</v>
      </c>
      <c r="V329" s="390" t="s">
        <v>12</v>
      </c>
      <c r="W329" s="85" t="s">
        <v>55</v>
      </c>
      <c r="X329" s="392" t="s">
        <v>10</v>
      </c>
      <c r="Y329" s="394" t="s">
        <v>11</v>
      </c>
      <c r="Z329" s="390" t="s">
        <v>12</v>
      </c>
      <c r="AA329" s="85" t="s">
        <v>55</v>
      </c>
    </row>
    <row r="330" spans="1:29" ht="18" customHeight="1" thickBot="1">
      <c r="A330" s="336"/>
      <c r="B330" s="337"/>
      <c r="C330" s="338"/>
      <c r="D330" s="311"/>
      <c r="E330" s="314"/>
      <c r="F330" s="317"/>
      <c r="G330" s="282"/>
      <c r="H330" s="395"/>
      <c r="I330" s="395"/>
      <c r="J330" s="395"/>
      <c r="K330" s="372"/>
      <c r="L330" s="393"/>
      <c r="M330" s="395"/>
      <c r="N330" s="391"/>
      <c r="O330" s="44" t="s">
        <v>25</v>
      </c>
      <c r="P330" s="393"/>
      <c r="Q330" s="395"/>
      <c r="R330" s="391"/>
      <c r="S330" s="44" t="s">
        <v>25</v>
      </c>
      <c r="T330" s="393"/>
      <c r="U330" s="395"/>
      <c r="V330" s="391"/>
      <c r="W330" s="44" t="s">
        <v>25</v>
      </c>
      <c r="X330" s="393"/>
      <c r="Y330" s="395"/>
      <c r="Z330" s="391"/>
      <c r="AA330" s="44" t="s">
        <v>25</v>
      </c>
      <c r="AC330" s="25">
        <f>(I331+J331+K331)*100/G331</f>
        <v>50</v>
      </c>
    </row>
    <row r="331" spans="1:29" ht="18" customHeight="1">
      <c r="A331" s="336"/>
      <c r="B331" s="337"/>
      <c r="C331" s="338"/>
      <c r="D331" s="353">
        <f aca="true" t="shared" si="31" ref="D331:AA331">SUM(D21,D71,D128,D326)</f>
        <v>6</v>
      </c>
      <c r="E331" s="345">
        <f t="shared" si="31"/>
        <v>42</v>
      </c>
      <c r="F331" s="351">
        <f t="shared" si="31"/>
        <v>90</v>
      </c>
      <c r="G331" s="355">
        <f t="shared" si="31"/>
        <v>930</v>
      </c>
      <c r="H331" s="345">
        <f t="shared" si="31"/>
        <v>465</v>
      </c>
      <c r="I331" s="345">
        <f t="shared" si="31"/>
        <v>90</v>
      </c>
      <c r="J331" s="345">
        <f t="shared" si="31"/>
        <v>255</v>
      </c>
      <c r="K331" s="351">
        <f t="shared" si="31"/>
        <v>120</v>
      </c>
      <c r="L331" s="86">
        <f t="shared" si="31"/>
        <v>10</v>
      </c>
      <c r="M331" s="87">
        <f t="shared" si="31"/>
        <v>2</v>
      </c>
      <c r="N331" s="87">
        <f t="shared" si="31"/>
        <v>5</v>
      </c>
      <c r="O331" s="89">
        <f t="shared" si="31"/>
        <v>3</v>
      </c>
      <c r="P331" s="86">
        <f t="shared" si="31"/>
        <v>11</v>
      </c>
      <c r="Q331" s="87">
        <f t="shared" si="31"/>
        <v>3</v>
      </c>
      <c r="R331" s="87">
        <f t="shared" si="31"/>
        <v>6</v>
      </c>
      <c r="S331" s="88">
        <f t="shared" si="31"/>
        <v>2</v>
      </c>
      <c r="T331" s="90">
        <f t="shared" si="31"/>
        <v>10</v>
      </c>
      <c r="U331" s="87">
        <f t="shared" si="31"/>
        <v>1</v>
      </c>
      <c r="V331" s="87">
        <f t="shared" si="31"/>
        <v>6</v>
      </c>
      <c r="W331" s="89">
        <f t="shared" si="31"/>
        <v>3</v>
      </c>
      <c r="X331" s="86">
        <f t="shared" si="31"/>
        <v>0</v>
      </c>
      <c r="Y331" s="87">
        <f t="shared" si="31"/>
        <v>0</v>
      </c>
      <c r="Z331" s="87">
        <f t="shared" si="31"/>
        <v>0</v>
      </c>
      <c r="AA331" s="88">
        <f t="shared" si="31"/>
        <v>0</v>
      </c>
      <c r="AC331" s="10" t="s">
        <v>43</v>
      </c>
    </row>
    <row r="332" spans="1:29" ht="18" customHeight="1" thickBot="1">
      <c r="A332" s="336"/>
      <c r="B332" s="337"/>
      <c r="C332" s="338"/>
      <c r="D332" s="354"/>
      <c r="E332" s="346"/>
      <c r="F332" s="352"/>
      <c r="G332" s="356"/>
      <c r="H332" s="346"/>
      <c r="I332" s="346"/>
      <c r="J332" s="346"/>
      <c r="K332" s="352"/>
      <c r="L332" s="418">
        <f>SUM(L331:O331)</f>
        <v>20</v>
      </c>
      <c r="M332" s="419"/>
      <c r="N332" s="419"/>
      <c r="O332" s="420"/>
      <c r="P332" s="418">
        <f>SUM(P331:S331)</f>
        <v>22</v>
      </c>
      <c r="Q332" s="419"/>
      <c r="R332" s="419"/>
      <c r="S332" s="420"/>
      <c r="T332" s="418">
        <f>SUM(T331:W331)</f>
        <v>20</v>
      </c>
      <c r="U332" s="419"/>
      <c r="V332" s="419"/>
      <c r="W332" s="420"/>
      <c r="X332" s="418">
        <f>SUM(X331:AA331)</f>
        <v>0</v>
      </c>
      <c r="Y332" s="419"/>
      <c r="Z332" s="419"/>
      <c r="AA332" s="420"/>
      <c r="AC332" s="10">
        <f>SUM(L332:AA332)*15</f>
        <v>930</v>
      </c>
    </row>
    <row r="333" spans="1:29" ht="18" customHeight="1">
      <c r="A333" s="336"/>
      <c r="B333" s="337"/>
      <c r="C333" s="338"/>
      <c r="D333" s="360" t="s">
        <v>20</v>
      </c>
      <c r="E333" s="361"/>
      <c r="F333" s="362"/>
      <c r="G333" s="371" t="s">
        <v>21</v>
      </c>
      <c r="H333" s="278"/>
      <c r="I333" s="278"/>
      <c r="J333" s="278"/>
      <c r="K333" s="279"/>
      <c r="L333" s="357">
        <f>sumaECTS(L312:O323)+L135</f>
        <v>2</v>
      </c>
      <c r="M333" s="358"/>
      <c r="N333" s="358"/>
      <c r="O333" s="359"/>
      <c r="P333" s="357">
        <f>sumaECTS(P312:S323)+P135</f>
        <v>2</v>
      </c>
      <c r="Q333" s="358"/>
      <c r="R333" s="358"/>
      <c r="S333" s="359"/>
      <c r="T333" s="357">
        <v>2</v>
      </c>
      <c r="U333" s="358"/>
      <c r="V333" s="358"/>
      <c r="W333" s="359"/>
      <c r="X333" s="357"/>
      <c r="Y333" s="358"/>
      <c r="Z333" s="358"/>
      <c r="AA333" s="359"/>
      <c r="AC333" s="10">
        <f>SUM(L333:AA333)</f>
        <v>6</v>
      </c>
    </row>
    <row r="334" spans="1:29" ht="18" customHeight="1">
      <c r="A334" s="336"/>
      <c r="B334" s="337"/>
      <c r="C334" s="338"/>
      <c r="D334" s="363"/>
      <c r="E334" s="267"/>
      <c r="F334" s="364"/>
      <c r="G334" s="389" t="s">
        <v>22</v>
      </c>
      <c r="H334" s="421"/>
      <c r="I334" s="421"/>
      <c r="J334" s="421"/>
      <c r="K334" s="422"/>
      <c r="L334" s="368">
        <f>sumaECTS(L313:O324)+L136</f>
        <v>11</v>
      </c>
      <c r="M334" s="369"/>
      <c r="N334" s="369"/>
      <c r="O334" s="370"/>
      <c r="P334" s="368">
        <f>sumaECTS(P313:S324)+P136</f>
        <v>16</v>
      </c>
      <c r="Q334" s="369"/>
      <c r="R334" s="369"/>
      <c r="S334" s="370"/>
      <c r="T334" s="368">
        <v>15</v>
      </c>
      <c r="U334" s="369"/>
      <c r="V334" s="369"/>
      <c r="W334" s="370"/>
      <c r="X334" s="368"/>
      <c r="Y334" s="369"/>
      <c r="Z334" s="369"/>
      <c r="AA334" s="370"/>
      <c r="AC334" s="10">
        <f>SUM(L334:AA334)</f>
        <v>42</v>
      </c>
    </row>
    <row r="335" spans="1:29" ht="18" customHeight="1" thickBot="1">
      <c r="A335" s="336"/>
      <c r="B335" s="337"/>
      <c r="C335" s="338"/>
      <c r="D335" s="365"/>
      <c r="E335" s="366"/>
      <c r="F335" s="367"/>
      <c r="G335" s="389" t="s">
        <v>42</v>
      </c>
      <c r="H335" s="421"/>
      <c r="I335" s="421"/>
      <c r="J335" s="421"/>
      <c r="K335" s="422"/>
      <c r="L335" s="347">
        <f>sumaECTS(L314:O325)+L137</f>
        <v>30</v>
      </c>
      <c r="M335" s="348"/>
      <c r="N335" s="348"/>
      <c r="O335" s="349"/>
      <c r="P335" s="347">
        <f>sumaECTS(P314:S325)+P137</f>
        <v>30</v>
      </c>
      <c r="Q335" s="348"/>
      <c r="R335" s="348"/>
      <c r="S335" s="349"/>
      <c r="T335" s="347">
        <v>30</v>
      </c>
      <c r="U335" s="348"/>
      <c r="V335" s="348"/>
      <c r="W335" s="349"/>
      <c r="X335" s="347">
        <f>sumaECTS(X314:AA325)+X137</f>
        <v>0</v>
      </c>
      <c r="Y335" s="348"/>
      <c r="Z335" s="348"/>
      <c r="AA335" s="349"/>
      <c r="AC335" s="10">
        <f>SUM(L335:AA335)</f>
        <v>90</v>
      </c>
    </row>
    <row r="336" spans="1:27" ht="18" customHeight="1">
      <c r="A336" s="22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91"/>
      <c r="P336" s="22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91"/>
    </row>
    <row r="337" spans="1:27" ht="18" customHeight="1">
      <c r="A337" s="92" t="s">
        <v>23</v>
      </c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1"/>
      <c r="P337" s="26"/>
      <c r="Q337" s="30" t="s">
        <v>195</v>
      </c>
      <c r="R337" s="28"/>
      <c r="S337" s="27"/>
      <c r="T337" s="27"/>
      <c r="U337" s="27"/>
      <c r="V337" s="27"/>
      <c r="W337" s="27"/>
      <c r="X337" s="93"/>
      <c r="Y337" s="42"/>
      <c r="Z337" s="27"/>
      <c r="AA337" s="94"/>
    </row>
    <row r="338" spans="1:27" ht="18" customHeight="1">
      <c r="A338" s="95" t="s">
        <v>14</v>
      </c>
      <c r="B338" s="30" t="s">
        <v>82</v>
      </c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1"/>
      <c r="P338" s="26"/>
      <c r="Q338" s="247" t="s">
        <v>227</v>
      </c>
      <c r="R338" s="28"/>
      <c r="S338" s="27"/>
      <c r="T338" s="27"/>
      <c r="U338" s="27"/>
      <c r="V338" s="27"/>
      <c r="W338" s="27"/>
      <c r="X338" s="93"/>
      <c r="Y338" s="42"/>
      <c r="Z338" s="27"/>
      <c r="AA338" s="94"/>
    </row>
    <row r="339" spans="1:27" ht="18" customHeight="1">
      <c r="A339" s="95" t="s">
        <v>15</v>
      </c>
      <c r="B339" s="27" t="s">
        <v>189</v>
      </c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94"/>
      <c r="P339" s="96"/>
      <c r="Q339" s="97" t="s">
        <v>24</v>
      </c>
      <c r="R339" s="28"/>
      <c r="S339" s="98"/>
      <c r="T339" s="98"/>
      <c r="U339" s="98"/>
      <c r="V339" s="98"/>
      <c r="W339" s="98"/>
      <c r="X339" s="98"/>
      <c r="Y339" s="98"/>
      <c r="Z339" s="98"/>
      <c r="AA339" s="99"/>
    </row>
    <row r="340" spans="1:27" ht="18" customHeight="1">
      <c r="A340" s="95"/>
      <c r="B340" s="42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94"/>
      <c r="P340" s="96"/>
      <c r="Q340" s="30" t="s">
        <v>10</v>
      </c>
      <c r="R340" s="100" t="s">
        <v>58</v>
      </c>
      <c r="S340" s="98"/>
      <c r="T340" s="98"/>
      <c r="U340" s="98"/>
      <c r="V340" s="98"/>
      <c r="W340" s="98"/>
      <c r="X340" s="98"/>
      <c r="Y340" s="98"/>
      <c r="Z340" s="98"/>
      <c r="AA340" s="99"/>
    </row>
    <row r="341" spans="1:27" ht="18" customHeight="1">
      <c r="A341" s="95"/>
      <c r="B341" s="27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1"/>
      <c r="P341" s="96"/>
      <c r="Q341" s="30" t="s">
        <v>11</v>
      </c>
      <c r="R341" s="100" t="s">
        <v>59</v>
      </c>
      <c r="S341" s="98"/>
      <c r="T341" s="98"/>
      <c r="U341" s="8"/>
      <c r="V341" s="98"/>
      <c r="W341" s="98"/>
      <c r="X341" s="98"/>
      <c r="Y341" s="98"/>
      <c r="Z341" s="98"/>
      <c r="AA341" s="99"/>
    </row>
    <row r="342" spans="1:27" ht="18" customHeight="1">
      <c r="A342" s="95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1"/>
      <c r="P342" s="96"/>
      <c r="Q342" s="30" t="s">
        <v>12</v>
      </c>
      <c r="R342" s="100" t="s">
        <v>60</v>
      </c>
      <c r="S342" s="98"/>
      <c r="T342" s="98"/>
      <c r="U342" s="98"/>
      <c r="V342" s="98"/>
      <c r="W342" s="98"/>
      <c r="X342" s="98"/>
      <c r="Y342" s="98"/>
      <c r="Z342" s="98"/>
      <c r="AA342" s="99"/>
    </row>
    <row r="343" spans="1:27" ht="18" customHeight="1">
      <c r="A343" s="95"/>
      <c r="B343" s="101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1"/>
      <c r="P343" s="96"/>
      <c r="Q343" s="30" t="s">
        <v>55</v>
      </c>
      <c r="R343" s="100" t="s">
        <v>61</v>
      </c>
      <c r="S343" s="98"/>
      <c r="T343" s="98"/>
      <c r="U343" s="98"/>
      <c r="V343" s="98"/>
      <c r="W343" s="98"/>
      <c r="X343" s="98"/>
      <c r="Y343" s="98"/>
      <c r="Z343" s="98"/>
      <c r="AA343" s="99"/>
    </row>
    <row r="344" spans="1:27" ht="18" customHeight="1">
      <c r="A344" s="95"/>
      <c r="B344" s="102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1"/>
      <c r="P344" s="96"/>
      <c r="Q344" s="30" t="s">
        <v>25</v>
      </c>
      <c r="R344" s="100" t="s">
        <v>62</v>
      </c>
      <c r="S344" s="98"/>
      <c r="T344" s="98"/>
      <c r="U344" s="98"/>
      <c r="V344" s="8"/>
      <c r="W344" s="8"/>
      <c r="X344" s="8"/>
      <c r="Y344" s="8"/>
      <c r="Z344" s="98"/>
      <c r="AA344" s="99"/>
    </row>
    <row r="345" spans="1:27" ht="18" customHeight="1">
      <c r="A345" s="95"/>
      <c r="B345" s="27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1"/>
      <c r="P345" s="96"/>
      <c r="Q345" s="30" t="s">
        <v>63</v>
      </c>
      <c r="R345" s="100" t="s">
        <v>64</v>
      </c>
      <c r="S345" s="98"/>
      <c r="T345" s="98"/>
      <c r="U345" s="98"/>
      <c r="V345" s="98"/>
      <c r="W345" s="98"/>
      <c r="X345" s="98"/>
      <c r="Y345" s="98"/>
      <c r="Z345" s="98"/>
      <c r="AA345" s="99"/>
    </row>
    <row r="346" spans="1:27" ht="18" customHeight="1">
      <c r="A346" s="95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1"/>
      <c r="P346" s="96"/>
      <c r="Q346" s="103"/>
      <c r="R346" s="32" t="s">
        <v>26</v>
      </c>
      <c r="S346" s="30" t="s">
        <v>27</v>
      </c>
      <c r="T346" s="98"/>
      <c r="U346" s="98"/>
      <c r="V346" s="98"/>
      <c r="W346" s="98"/>
      <c r="X346" s="98"/>
      <c r="Y346" s="98"/>
      <c r="Z346" s="98"/>
      <c r="AA346" s="99"/>
    </row>
    <row r="347" spans="1:27" ht="18" customHeight="1" thickBot="1">
      <c r="A347" s="104"/>
      <c r="B347" s="105"/>
      <c r="C347" s="105"/>
      <c r="D347" s="105"/>
      <c r="E347" s="106"/>
      <c r="F347" s="106"/>
      <c r="G347" s="106"/>
      <c r="H347" s="106"/>
      <c r="I347" s="106"/>
      <c r="J347" s="106"/>
      <c r="K347" s="105"/>
      <c r="L347" s="105"/>
      <c r="M347" s="105"/>
      <c r="N347" s="105"/>
      <c r="O347" s="107"/>
      <c r="P347" s="375" t="s">
        <v>125</v>
      </c>
      <c r="Q347" s="376"/>
      <c r="R347" s="376"/>
      <c r="S347" s="376"/>
      <c r="T347" s="376"/>
      <c r="U347" s="376"/>
      <c r="V347" s="376"/>
      <c r="W347" s="376"/>
      <c r="X347" s="376"/>
      <c r="Y347" s="376"/>
      <c r="Z347" s="376"/>
      <c r="AA347" s="377"/>
    </row>
    <row r="348" spans="1:27" ht="18" customHeight="1">
      <c r="A348" s="22"/>
      <c r="B348" s="23"/>
      <c r="C348" s="24"/>
      <c r="D348" s="248" t="s">
        <v>194</v>
      </c>
      <c r="E348" s="249"/>
      <c r="F348" s="249"/>
      <c r="G348" s="249"/>
      <c r="H348" s="249"/>
      <c r="I348" s="249"/>
      <c r="J348" s="249"/>
      <c r="K348" s="249"/>
      <c r="L348" s="249"/>
      <c r="M348" s="249"/>
      <c r="N348" s="249"/>
      <c r="O348" s="249"/>
      <c r="P348" s="249"/>
      <c r="Q348" s="249"/>
      <c r="R348" s="249"/>
      <c r="S348" s="250"/>
      <c r="T348" s="254" t="s">
        <v>0</v>
      </c>
      <c r="U348" s="255"/>
      <c r="V348" s="255"/>
      <c r="W348" s="255"/>
      <c r="X348" s="255"/>
      <c r="Y348" s="255"/>
      <c r="Z348" s="255"/>
      <c r="AA348" s="256"/>
    </row>
    <row r="349" spans="1:27" ht="18" customHeight="1">
      <c r="A349" s="257"/>
      <c r="B349" s="258"/>
      <c r="C349" s="259"/>
      <c r="D349" s="251"/>
      <c r="E349" s="252"/>
      <c r="F349" s="252"/>
      <c r="G349" s="252"/>
      <c r="H349" s="252"/>
      <c r="I349" s="252"/>
      <c r="J349" s="252"/>
      <c r="K349" s="252"/>
      <c r="L349" s="252"/>
      <c r="M349" s="252"/>
      <c r="N349" s="252"/>
      <c r="O349" s="252"/>
      <c r="P349" s="252"/>
      <c r="Q349" s="252"/>
      <c r="R349" s="252"/>
      <c r="S349" s="253"/>
      <c r="T349" s="108"/>
      <c r="U349" s="109"/>
      <c r="V349" s="109"/>
      <c r="W349" s="109"/>
      <c r="X349" s="109"/>
      <c r="Y349" s="109"/>
      <c r="Z349" s="109"/>
      <c r="AA349" s="110"/>
    </row>
    <row r="350" spans="1:27" ht="18" customHeight="1">
      <c r="A350" s="381" t="s">
        <v>196</v>
      </c>
      <c r="B350" s="382"/>
      <c r="C350" s="383"/>
      <c r="D350" s="251"/>
      <c r="E350" s="252"/>
      <c r="F350" s="252"/>
      <c r="G350" s="252"/>
      <c r="H350" s="252"/>
      <c r="I350" s="252"/>
      <c r="J350" s="252"/>
      <c r="K350" s="252"/>
      <c r="L350" s="252"/>
      <c r="M350" s="252"/>
      <c r="N350" s="252"/>
      <c r="O350" s="252"/>
      <c r="P350" s="252"/>
      <c r="Q350" s="252"/>
      <c r="R350" s="252"/>
      <c r="S350" s="253"/>
      <c r="T350" s="108"/>
      <c r="U350" s="109"/>
      <c r="V350" s="109"/>
      <c r="W350" s="109"/>
      <c r="X350" s="109"/>
      <c r="Y350" s="109"/>
      <c r="Z350" s="109"/>
      <c r="AA350" s="110"/>
    </row>
    <row r="351" spans="1:27" ht="18" customHeight="1">
      <c r="A351" s="263"/>
      <c r="B351" s="267"/>
      <c r="C351" s="268"/>
      <c r="D351" s="27" t="s">
        <v>71</v>
      </c>
      <c r="E351" s="28"/>
      <c r="F351" s="28"/>
      <c r="G351" s="28"/>
      <c r="H351" s="29" t="s">
        <v>142</v>
      </c>
      <c r="J351" s="7"/>
      <c r="K351" s="7"/>
      <c r="L351" s="7"/>
      <c r="M351" s="7"/>
      <c r="N351" s="7"/>
      <c r="O351" s="7"/>
      <c r="P351" s="30"/>
      <c r="Q351" s="30"/>
      <c r="R351" s="30"/>
      <c r="S351" s="31"/>
      <c r="T351" s="111"/>
      <c r="U351" s="30"/>
      <c r="V351" s="30"/>
      <c r="W351" s="30"/>
      <c r="X351" s="30"/>
      <c r="Y351" s="30"/>
      <c r="Z351" s="30"/>
      <c r="AA351" s="31"/>
    </row>
    <row r="352" spans="1:27" ht="18" customHeight="1">
      <c r="A352" s="266" t="s">
        <v>69</v>
      </c>
      <c r="B352" s="267"/>
      <c r="C352" s="268"/>
      <c r="D352" s="27" t="s">
        <v>70</v>
      </c>
      <c r="E352" s="28"/>
      <c r="F352" s="28"/>
      <c r="G352" s="27"/>
      <c r="H352" s="29" t="s">
        <v>141</v>
      </c>
      <c r="J352" s="7"/>
      <c r="K352" s="7"/>
      <c r="L352" s="7"/>
      <c r="M352" s="7"/>
      <c r="N352" s="7"/>
      <c r="O352" s="7"/>
      <c r="P352" s="30"/>
      <c r="Q352" s="30"/>
      <c r="R352" s="30"/>
      <c r="S352" s="31"/>
      <c r="T352" s="269" t="s">
        <v>2</v>
      </c>
      <c r="U352" s="270"/>
      <c r="V352" s="270"/>
      <c r="W352" s="270"/>
      <c r="X352" s="270"/>
      <c r="Y352" s="270"/>
      <c r="Z352" s="270"/>
      <c r="AA352" s="271"/>
    </row>
    <row r="353" spans="1:27" ht="18" customHeight="1">
      <c r="A353" s="269" t="s">
        <v>40</v>
      </c>
      <c r="B353" s="270"/>
      <c r="C353" s="272"/>
      <c r="D353" s="27" t="s">
        <v>1</v>
      </c>
      <c r="E353" s="27"/>
      <c r="F353" s="27"/>
      <c r="G353" s="27"/>
      <c r="H353" s="7" t="s">
        <v>77</v>
      </c>
      <c r="J353" s="7"/>
      <c r="K353" s="7"/>
      <c r="L353" s="7"/>
      <c r="M353" s="7"/>
      <c r="N353" s="7"/>
      <c r="O353" s="7"/>
      <c r="P353" s="30"/>
      <c r="Q353" s="30"/>
      <c r="R353" s="30"/>
      <c r="S353" s="31"/>
      <c r="T353" s="269" t="s">
        <v>4</v>
      </c>
      <c r="U353" s="270"/>
      <c r="V353" s="270"/>
      <c r="W353" s="270"/>
      <c r="X353" s="270"/>
      <c r="Y353" s="270"/>
      <c r="Z353" s="270"/>
      <c r="AA353" s="271"/>
    </row>
    <row r="354" spans="1:27" ht="18" customHeight="1">
      <c r="A354" s="266" t="s">
        <v>41</v>
      </c>
      <c r="B354" s="267"/>
      <c r="C354" s="268"/>
      <c r="D354" s="37" t="s">
        <v>3</v>
      </c>
      <c r="E354" s="27"/>
      <c r="F354" s="27"/>
      <c r="G354" s="27"/>
      <c r="H354" s="7" t="s">
        <v>158</v>
      </c>
      <c r="J354" s="7"/>
      <c r="K354" s="7"/>
      <c r="L354" s="7"/>
      <c r="M354" s="7"/>
      <c r="N354" s="7"/>
      <c r="O354" s="7"/>
      <c r="P354" s="30"/>
      <c r="Q354" s="30"/>
      <c r="R354" s="30"/>
      <c r="S354" s="31"/>
      <c r="T354" s="112"/>
      <c r="U354" s="113"/>
      <c r="V354" s="113"/>
      <c r="W354" s="113"/>
      <c r="X354" s="113"/>
      <c r="Y354" s="113"/>
      <c r="Z354" s="113"/>
      <c r="AA354" s="114"/>
    </row>
    <row r="355" spans="1:27" ht="18" customHeight="1" thickBot="1">
      <c r="A355" s="38"/>
      <c r="B355" s="39"/>
      <c r="C355" s="40"/>
      <c r="D355" s="37"/>
      <c r="E355" s="27"/>
      <c r="F355" s="27"/>
      <c r="G355" s="27"/>
      <c r="H355" s="27"/>
      <c r="I355" s="41"/>
      <c r="J355" s="27"/>
      <c r="K355" s="41"/>
      <c r="L355" s="7"/>
      <c r="M355" s="7"/>
      <c r="N355" s="7"/>
      <c r="O355" s="7"/>
      <c r="P355" s="30"/>
      <c r="Q355" s="30"/>
      <c r="R355" s="30"/>
      <c r="S355" s="31"/>
      <c r="T355" s="291" t="s">
        <v>48</v>
      </c>
      <c r="U355" s="292"/>
      <c r="V355" s="292"/>
      <c r="W355" s="292"/>
      <c r="X355" s="292"/>
      <c r="Y355" s="292"/>
      <c r="Z355" s="292"/>
      <c r="AA355" s="293"/>
    </row>
    <row r="356" spans="1:27" ht="18" customHeight="1" thickBot="1">
      <c r="A356" s="294"/>
      <c r="B356" s="294"/>
      <c r="C356" s="294"/>
      <c r="D356" s="294"/>
      <c r="E356" s="294"/>
      <c r="F356" s="294"/>
      <c r="G356" s="294"/>
      <c r="H356" s="294"/>
      <c r="I356" s="294"/>
      <c r="J356" s="294"/>
      <c r="K356" s="294"/>
      <c r="L356" s="294"/>
      <c r="M356" s="294"/>
      <c r="N356" s="294"/>
      <c r="O356" s="294"/>
      <c r="P356" s="294"/>
      <c r="Q356" s="294"/>
      <c r="R356" s="294"/>
      <c r="S356" s="294"/>
      <c r="T356" s="294"/>
      <c r="U356" s="294"/>
      <c r="V356" s="294"/>
      <c r="W356" s="294"/>
      <c r="X356" s="294"/>
      <c r="Y356" s="294"/>
      <c r="Z356" s="294"/>
      <c r="AA356" s="294"/>
    </row>
    <row r="357" spans="1:27" ht="18" customHeight="1">
      <c r="A357" s="295" t="s">
        <v>49</v>
      </c>
      <c r="B357" s="298" t="s">
        <v>5</v>
      </c>
      <c r="C357" s="305"/>
      <c r="D357" s="304" t="s">
        <v>6</v>
      </c>
      <c r="E357" s="305"/>
      <c r="F357" s="306"/>
      <c r="G357" s="277" t="s">
        <v>7</v>
      </c>
      <c r="H357" s="278"/>
      <c r="I357" s="278"/>
      <c r="J357" s="278"/>
      <c r="K357" s="278"/>
      <c r="L357" s="277" t="s">
        <v>50</v>
      </c>
      <c r="M357" s="278"/>
      <c r="N357" s="278"/>
      <c r="O357" s="278"/>
      <c r="P357" s="278"/>
      <c r="Q357" s="278"/>
      <c r="R357" s="278"/>
      <c r="S357" s="278"/>
      <c r="T357" s="278"/>
      <c r="U357" s="278"/>
      <c r="V357" s="278"/>
      <c r="W357" s="278"/>
      <c r="X357" s="278"/>
      <c r="Y357" s="278"/>
      <c r="Z357" s="278"/>
      <c r="AA357" s="279"/>
    </row>
    <row r="358" spans="1:27" ht="18" customHeight="1">
      <c r="A358" s="296"/>
      <c r="B358" s="300"/>
      <c r="C358" s="384"/>
      <c r="D358" s="386"/>
      <c r="E358" s="384"/>
      <c r="F358" s="387"/>
      <c r="G358" s="280" t="s">
        <v>8</v>
      </c>
      <c r="H358" s="388" t="s">
        <v>9</v>
      </c>
      <c r="I358" s="388"/>
      <c r="J358" s="388"/>
      <c r="K358" s="286"/>
      <c r="L358" s="287" t="s">
        <v>51</v>
      </c>
      <c r="M358" s="283"/>
      <c r="N358" s="283"/>
      <c r="O358" s="389"/>
      <c r="P358" s="287" t="s">
        <v>52</v>
      </c>
      <c r="Q358" s="283"/>
      <c r="R358" s="283"/>
      <c r="S358" s="318"/>
      <c r="T358" s="396" t="s">
        <v>53</v>
      </c>
      <c r="U358" s="283"/>
      <c r="V358" s="283"/>
      <c r="W358" s="389"/>
      <c r="X358" s="287" t="s">
        <v>54</v>
      </c>
      <c r="Y358" s="283"/>
      <c r="Z358" s="283"/>
      <c r="AA358" s="318"/>
    </row>
    <row r="359" spans="1:27" ht="18" customHeight="1">
      <c r="A359" s="296"/>
      <c r="B359" s="300"/>
      <c r="C359" s="384"/>
      <c r="D359" s="310" t="s">
        <v>188</v>
      </c>
      <c r="E359" s="312" t="s">
        <v>22</v>
      </c>
      <c r="F359" s="315" t="s">
        <v>42</v>
      </c>
      <c r="G359" s="281"/>
      <c r="H359" s="388" t="s">
        <v>10</v>
      </c>
      <c r="I359" s="388" t="s">
        <v>11</v>
      </c>
      <c r="J359" s="388" t="s">
        <v>12</v>
      </c>
      <c r="K359" s="286" t="s">
        <v>38</v>
      </c>
      <c r="L359" s="274" t="s">
        <v>183</v>
      </c>
      <c r="M359" s="275"/>
      <c r="N359" s="275"/>
      <c r="O359" s="275"/>
      <c r="P359" s="275"/>
      <c r="Q359" s="275"/>
      <c r="R359" s="275"/>
      <c r="S359" s="275"/>
      <c r="T359" s="275"/>
      <c r="U359" s="275"/>
      <c r="V359" s="275"/>
      <c r="W359" s="275"/>
      <c r="X359" s="275"/>
      <c r="Y359" s="275"/>
      <c r="Z359" s="275"/>
      <c r="AA359" s="276"/>
    </row>
    <row r="360" spans="1:27" ht="18" customHeight="1">
      <c r="A360" s="296"/>
      <c r="B360" s="300"/>
      <c r="C360" s="384"/>
      <c r="D360" s="310"/>
      <c r="E360" s="313"/>
      <c r="F360" s="316"/>
      <c r="G360" s="281"/>
      <c r="H360" s="388"/>
      <c r="I360" s="388"/>
      <c r="J360" s="388"/>
      <c r="K360" s="286"/>
      <c r="L360" s="392" t="s">
        <v>10</v>
      </c>
      <c r="M360" s="394" t="s">
        <v>11</v>
      </c>
      <c r="N360" s="390" t="s">
        <v>12</v>
      </c>
      <c r="O360" s="43" t="s">
        <v>55</v>
      </c>
      <c r="P360" s="392" t="s">
        <v>10</v>
      </c>
      <c r="Q360" s="394" t="s">
        <v>11</v>
      </c>
      <c r="R360" s="390" t="s">
        <v>12</v>
      </c>
      <c r="S360" s="43" t="s">
        <v>55</v>
      </c>
      <c r="T360" s="392" t="s">
        <v>10</v>
      </c>
      <c r="U360" s="394" t="s">
        <v>11</v>
      </c>
      <c r="V360" s="390" t="s">
        <v>12</v>
      </c>
      <c r="W360" s="43" t="s">
        <v>55</v>
      </c>
      <c r="X360" s="392" t="s">
        <v>10</v>
      </c>
      <c r="Y360" s="394" t="s">
        <v>11</v>
      </c>
      <c r="Z360" s="390" t="s">
        <v>12</v>
      </c>
      <c r="AA360" s="43" t="s">
        <v>55</v>
      </c>
    </row>
    <row r="361" spans="1:27" ht="18" customHeight="1" thickBot="1">
      <c r="A361" s="297"/>
      <c r="B361" s="302"/>
      <c r="C361" s="385"/>
      <c r="D361" s="311"/>
      <c r="E361" s="314"/>
      <c r="F361" s="317"/>
      <c r="G361" s="282"/>
      <c r="H361" s="395"/>
      <c r="I361" s="395"/>
      <c r="J361" s="395"/>
      <c r="K361" s="372"/>
      <c r="L361" s="393"/>
      <c r="M361" s="395"/>
      <c r="N361" s="391"/>
      <c r="O361" s="44" t="s">
        <v>25</v>
      </c>
      <c r="P361" s="393"/>
      <c r="Q361" s="395"/>
      <c r="R361" s="391"/>
      <c r="S361" s="44" t="s">
        <v>25</v>
      </c>
      <c r="T361" s="393"/>
      <c r="U361" s="395"/>
      <c r="V361" s="391"/>
      <c r="W361" s="44" t="s">
        <v>25</v>
      </c>
      <c r="X361" s="393"/>
      <c r="Y361" s="395"/>
      <c r="Z361" s="391"/>
      <c r="AA361" s="44" t="s">
        <v>25</v>
      </c>
    </row>
    <row r="362" spans="1:27" ht="18" customHeight="1" thickBot="1">
      <c r="A362" s="222" t="s">
        <v>193</v>
      </c>
      <c r="B362" s="330" t="s">
        <v>39</v>
      </c>
      <c r="C362" s="330"/>
      <c r="D362" s="330"/>
      <c r="E362" s="330"/>
      <c r="F362" s="330"/>
      <c r="G362" s="330"/>
      <c r="H362" s="330"/>
      <c r="I362" s="330"/>
      <c r="J362" s="330"/>
      <c r="K362" s="330"/>
      <c r="L362" s="423"/>
      <c r="M362" s="423"/>
      <c r="N362" s="423"/>
      <c r="O362" s="423"/>
      <c r="P362" s="423"/>
      <c r="Q362" s="423"/>
      <c r="R362" s="423"/>
      <c r="S362" s="423"/>
      <c r="T362" s="423"/>
      <c r="U362" s="423"/>
      <c r="V362" s="423"/>
      <c r="W362" s="423"/>
      <c r="X362" s="423"/>
      <c r="Y362" s="423"/>
      <c r="Z362" s="423"/>
      <c r="AA362" s="424"/>
    </row>
    <row r="363" spans="1:27" ht="18" customHeight="1">
      <c r="A363" s="54" t="s">
        <v>14</v>
      </c>
      <c r="B363" s="204" t="s">
        <v>174</v>
      </c>
      <c r="C363" s="24"/>
      <c r="D363" s="163">
        <v>1</v>
      </c>
      <c r="E363" s="164">
        <v>1</v>
      </c>
      <c r="F363" s="164">
        <v>1</v>
      </c>
      <c r="G363" s="162">
        <f>SUM(H363:K363)</f>
        <v>45</v>
      </c>
      <c r="H363" s="166">
        <f>IF(SUM(L363+P363+T363+X363)=0,"",15*SUM(L363+P363+T363+X363))</f>
        <v>15</v>
      </c>
      <c r="I363" s="121">
        <f aca="true" t="shared" si="32" ref="I363:K372">IF(SUM(M363+Q363+U363+Y363)=0,"",15*SUM(M363+Q363+U363+Y363))</f>
      </c>
      <c r="J363" s="121">
        <f t="shared" si="32"/>
      </c>
      <c r="K363" s="168">
        <f t="shared" si="32"/>
        <v>30</v>
      </c>
      <c r="L363" s="177"/>
      <c r="M363" s="178"/>
      <c r="N363" s="178"/>
      <c r="O363" s="179"/>
      <c r="P363" s="180"/>
      <c r="Q363" s="181"/>
      <c r="R363" s="181"/>
      <c r="S363" s="182"/>
      <c r="T363" s="221">
        <v>1</v>
      </c>
      <c r="U363" s="214"/>
      <c r="V363" s="214"/>
      <c r="W363" s="183">
        <v>2</v>
      </c>
      <c r="X363" s="184"/>
      <c r="Y363" s="169"/>
      <c r="Z363" s="169"/>
      <c r="AA363" s="170"/>
    </row>
    <row r="364" spans="1:27" ht="18" customHeight="1">
      <c r="A364" s="54" t="s">
        <v>15</v>
      </c>
      <c r="B364" s="47" t="s">
        <v>175</v>
      </c>
      <c r="C364" s="48"/>
      <c r="D364" s="116"/>
      <c r="E364" s="117">
        <v>1</v>
      </c>
      <c r="F364" s="117">
        <v>1</v>
      </c>
      <c r="G364" s="54">
        <f>SUM(H364:K364)</f>
        <v>30</v>
      </c>
      <c r="H364" s="171">
        <f aca="true" t="shared" si="33" ref="H364:H372">IF(SUM(L364+P364+T364+X364)=0,"",15*SUM(L364+P364+T364+X364))</f>
        <v>15</v>
      </c>
      <c r="I364" s="172">
        <f t="shared" si="32"/>
        <v>15</v>
      </c>
      <c r="J364" s="172">
        <f t="shared" si="32"/>
      </c>
      <c r="K364" s="173">
        <f t="shared" si="32"/>
      </c>
      <c r="L364" s="54"/>
      <c r="M364" s="172"/>
      <c r="N364" s="172"/>
      <c r="O364" s="118"/>
      <c r="P364" s="58"/>
      <c r="Q364" s="15"/>
      <c r="R364" s="15"/>
      <c r="S364" s="56"/>
      <c r="T364" s="142">
        <v>1</v>
      </c>
      <c r="U364" s="16">
        <v>1</v>
      </c>
      <c r="V364" s="16"/>
      <c r="W364" s="119"/>
      <c r="X364" s="142"/>
      <c r="Y364" s="16"/>
      <c r="Z364" s="16"/>
      <c r="AA364" s="119"/>
    </row>
    <row r="365" spans="1:27" ht="18" customHeight="1">
      <c r="A365" s="54" t="s">
        <v>16</v>
      </c>
      <c r="B365" s="47" t="s">
        <v>176</v>
      </c>
      <c r="C365" s="48"/>
      <c r="D365" s="116">
        <v>1</v>
      </c>
      <c r="E365" s="117">
        <v>1</v>
      </c>
      <c r="F365" s="117">
        <v>1</v>
      </c>
      <c r="G365" s="54">
        <f aca="true" t="shared" si="34" ref="G365:G372">SUM(H365:K365)</f>
        <v>30</v>
      </c>
      <c r="H365" s="171">
        <f t="shared" si="33"/>
        <v>15</v>
      </c>
      <c r="I365" s="172">
        <f t="shared" si="32"/>
      </c>
      <c r="J365" s="172">
        <f t="shared" si="32"/>
        <v>15</v>
      </c>
      <c r="K365" s="173">
        <f t="shared" si="32"/>
      </c>
      <c r="L365" s="54"/>
      <c r="M365" s="172"/>
      <c r="N365" s="172"/>
      <c r="O365" s="118"/>
      <c r="P365" s="58"/>
      <c r="Q365" s="15"/>
      <c r="R365" s="15"/>
      <c r="S365" s="56"/>
      <c r="T365" s="185">
        <v>1</v>
      </c>
      <c r="U365" s="16"/>
      <c r="V365" s="16">
        <v>1</v>
      </c>
      <c r="W365" s="119"/>
      <c r="X365" s="142"/>
      <c r="Y365" s="16"/>
      <c r="Z365" s="16"/>
      <c r="AA365" s="119"/>
    </row>
    <row r="366" spans="1:27" ht="18" customHeight="1">
      <c r="A366" s="54" t="s">
        <v>17</v>
      </c>
      <c r="B366" s="47" t="s">
        <v>177</v>
      </c>
      <c r="C366" s="48"/>
      <c r="D366" s="116"/>
      <c r="E366" s="117">
        <v>2</v>
      </c>
      <c r="F366" s="117">
        <v>1</v>
      </c>
      <c r="G366" s="54">
        <f t="shared" si="34"/>
        <v>30</v>
      </c>
      <c r="H366" s="171">
        <f t="shared" si="33"/>
        <v>15</v>
      </c>
      <c r="I366" s="172">
        <f t="shared" si="32"/>
      </c>
      <c r="J366" s="172">
        <f t="shared" si="32"/>
        <v>15</v>
      </c>
      <c r="K366" s="173">
        <f t="shared" si="32"/>
      </c>
      <c r="L366" s="54"/>
      <c r="M366" s="172"/>
      <c r="N366" s="172"/>
      <c r="O366" s="118"/>
      <c r="P366" s="58"/>
      <c r="Q366" s="15"/>
      <c r="R366" s="15"/>
      <c r="S366" s="56"/>
      <c r="T366" s="142">
        <v>1</v>
      </c>
      <c r="U366" s="16"/>
      <c r="V366" s="16">
        <v>1</v>
      </c>
      <c r="W366" s="119"/>
      <c r="X366" s="142"/>
      <c r="Y366" s="16"/>
      <c r="Z366" s="16"/>
      <c r="AA366" s="119"/>
    </row>
    <row r="367" spans="1:27" ht="18" customHeight="1">
      <c r="A367" s="54" t="s">
        <v>18</v>
      </c>
      <c r="B367" s="47" t="s">
        <v>178</v>
      </c>
      <c r="C367" s="48"/>
      <c r="D367" s="116"/>
      <c r="E367" s="117">
        <v>1</v>
      </c>
      <c r="F367" s="117">
        <v>1</v>
      </c>
      <c r="G367" s="54">
        <f t="shared" si="34"/>
        <v>15</v>
      </c>
      <c r="H367" s="171">
        <f t="shared" si="33"/>
        <v>15</v>
      </c>
      <c r="I367" s="172">
        <f t="shared" si="32"/>
      </c>
      <c r="J367" s="172">
        <f t="shared" si="32"/>
      </c>
      <c r="K367" s="173">
        <f t="shared" si="32"/>
      </c>
      <c r="L367" s="54"/>
      <c r="M367" s="172"/>
      <c r="N367" s="172"/>
      <c r="O367" s="118"/>
      <c r="P367" s="58"/>
      <c r="Q367" s="15"/>
      <c r="R367" s="15"/>
      <c r="S367" s="56"/>
      <c r="T367" s="142">
        <v>1</v>
      </c>
      <c r="U367" s="16"/>
      <c r="V367" s="16"/>
      <c r="W367" s="119"/>
      <c r="X367" s="142"/>
      <c r="Y367" s="16"/>
      <c r="Z367" s="16"/>
      <c r="AA367" s="119"/>
    </row>
    <row r="368" spans="1:27" ht="18" customHeight="1">
      <c r="A368" s="54" t="s">
        <v>30</v>
      </c>
      <c r="B368" s="47" t="s">
        <v>179</v>
      </c>
      <c r="C368" s="48"/>
      <c r="D368" s="116"/>
      <c r="E368" s="117">
        <v>1</v>
      </c>
      <c r="F368" s="117">
        <v>1</v>
      </c>
      <c r="G368" s="54">
        <f t="shared" si="34"/>
        <v>15</v>
      </c>
      <c r="H368" s="171">
        <f t="shared" si="33"/>
      </c>
      <c r="I368" s="172">
        <f t="shared" si="32"/>
      </c>
      <c r="J368" s="172">
        <f t="shared" si="32"/>
      </c>
      <c r="K368" s="173">
        <f t="shared" si="32"/>
        <v>15</v>
      </c>
      <c r="L368" s="54"/>
      <c r="M368" s="172"/>
      <c r="N368" s="172"/>
      <c r="O368" s="118"/>
      <c r="P368" s="58"/>
      <c r="Q368" s="15"/>
      <c r="R368" s="15"/>
      <c r="S368" s="56"/>
      <c r="T368" s="142"/>
      <c r="U368" s="16"/>
      <c r="V368" s="16"/>
      <c r="W368" s="119">
        <v>1</v>
      </c>
      <c r="X368" s="142"/>
      <c r="Y368" s="16"/>
      <c r="Z368" s="16"/>
      <c r="AA368" s="119"/>
    </row>
    <row r="369" spans="1:27" ht="18" customHeight="1">
      <c r="A369" s="54" t="s">
        <v>31</v>
      </c>
      <c r="B369" s="47" t="s">
        <v>180</v>
      </c>
      <c r="C369" s="48"/>
      <c r="D369" s="116"/>
      <c r="E369" s="117">
        <v>3</v>
      </c>
      <c r="F369" s="117">
        <v>1</v>
      </c>
      <c r="G369" s="54">
        <f t="shared" si="34"/>
        <v>60</v>
      </c>
      <c r="H369" s="171">
        <f t="shared" si="33"/>
        <v>30</v>
      </c>
      <c r="I369" s="172">
        <f t="shared" si="32"/>
      </c>
      <c r="J369" s="172">
        <f t="shared" si="32"/>
        <v>15</v>
      </c>
      <c r="K369" s="173">
        <f t="shared" si="32"/>
        <v>15</v>
      </c>
      <c r="L369" s="54"/>
      <c r="M369" s="172"/>
      <c r="N369" s="172"/>
      <c r="O369" s="118"/>
      <c r="P369" s="58"/>
      <c r="Q369" s="15"/>
      <c r="R369" s="15"/>
      <c r="S369" s="56"/>
      <c r="T369" s="142">
        <v>2</v>
      </c>
      <c r="U369" s="16"/>
      <c r="V369" s="16">
        <v>1</v>
      </c>
      <c r="W369" s="119">
        <v>1</v>
      </c>
      <c r="X369" s="142"/>
      <c r="Y369" s="16"/>
      <c r="Z369" s="16"/>
      <c r="AA369" s="119"/>
    </row>
    <row r="370" spans="1:27" ht="18" customHeight="1">
      <c r="A370" s="54" t="s">
        <v>32</v>
      </c>
      <c r="B370" s="47" t="s">
        <v>181</v>
      </c>
      <c r="C370" s="48"/>
      <c r="D370" s="116"/>
      <c r="E370" s="117">
        <v>2</v>
      </c>
      <c r="F370" s="117">
        <v>1</v>
      </c>
      <c r="G370" s="54">
        <f t="shared" si="34"/>
        <v>30</v>
      </c>
      <c r="H370" s="171">
        <f t="shared" si="33"/>
        <v>15</v>
      </c>
      <c r="I370" s="172">
        <f t="shared" si="32"/>
      </c>
      <c r="J370" s="172">
        <f t="shared" si="32"/>
        <v>15</v>
      </c>
      <c r="K370" s="173">
        <f t="shared" si="32"/>
      </c>
      <c r="L370" s="54"/>
      <c r="M370" s="172"/>
      <c r="N370" s="172"/>
      <c r="O370" s="118"/>
      <c r="P370" s="58"/>
      <c r="Q370" s="15"/>
      <c r="R370" s="15"/>
      <c r="S370" s="56"/>
      <c r="T370" s="142">
        <v>1</v>
      </c>
      <c r="U370" s="16"/>
      <c r="V370" s="16">
        <v>1</v>
      </c>
      <c r="W370" s="119"/>
      <c r="X370" s="142"/>
      <c r="Y370" s="16"/>
      <c r="Z370" s="16"/>
      <c r="AA370" s="119"/>
    </row>
    <row r="371" spans="1:27" ht="18" customHeight="1">
      <c r="A371" s="54" t="s">
        <v>33</v>
      </c>
      <c r="B371" s="205" t="s">
        <v>182</v>
      </c>
      <c r="C371" s="27"/>
      <c r="D371" s="116"/>
      <c r="E371" s="117">
        <v>2</v>
      </c>
      <c r="F371" s="117">
        <v>1</v>
      </c>
      <c r="G371" s="54">
        <f t="shared" si="34"/>
        <v>30</v>
      </c>
      <c r="H371" s="171">
        <f t="shared" si="33"/>
        <v>15</v>
      </c>
      <c r="I371" s="187">
        <f t="shared" si="32"/>
      </c>
      <c r="J371" s="187">
        <f t="shared" si="32"/>
        <v>15</v>
      </c>
      <c r="K371" s="173">
        <f t="shared" si="32"/>
      </c>
      <c r="L371" s="189"/>
      <c r="M371" s="190"/>
      <c r="N371" s="190"/>
      <c r="O371" s="191"/>
      <c r="P371" s="192"/>
      <c r="Q371" s="193"/>
      <c r="R371" s="193"/>
      <c r="S371" s="194"/>
      <c r="T371" s="215">
        <v>1</v>
      </c>
      <c r="U371" s="216"/>
      <c r="V371" s="216">
        <v>1</v>
      </c>
      <c r="W371" s="195"/>
      <c r="X371" s="136"/>
      <c r="Y371" s="199"/>
      <c r="Z371" s="199"/>
      <c r="AA371" s="202"/>
    </row>
    <row r="372" spans="1:27" ht="18" customHeight="1">
      <c r="A372" s="54" t="s">
        <v>34</v>
      </c>
      <c r="B372" s="140" t="s">
        <v>107</v>
      </c>
      <c r="C372" s="198"/>
      <c r="D372" s="116"/>
      <c r="E372" s="117">
        <v>1</v>
      </c>
      <c r="F372" s="118">
        <v>1</v>
      </c>
      <c r="G372" s="54">
        <f t="shared" si="34"/>
        <v>15</v>
      </c>
      <c r="H372" s="171">
        <f t="shared" si="33"/>
      </c>
      <c r="I372" s="187"/>
      <c r="J372" s="187"/>
      <c r="K372" s="173">
        <f t="shared" si="32"/>
        <v>15</v>
      </c>
      <c r="L372" s="131"/>
      <c r="M372" s="196"/>
      <c r="N372" s="196"/>
      <c r="O372" s="197"/>
      <c r="P372" s="136"/>
      <c r="Q372" s="199"/>
      <c r="R372" s="199"/>
      <c r="S372" s="197"/>
      <c r="T372" s="131"/>
      <c r="U372" s="196"/>
      <c r="V372" s="196"/>
      <c r="W372" s="200">
        <v>1</v>
      </c>
      <c r="X372" s="131"/>
      <c r="Y372" s="196"/>
      <c r="Z372" s="196"/>
      <c r="AA372" s="197"/>
    </row>
    <row r="373" spans="1:27" ht="18" customHeight="1" thickBot="1">
      <c r="A373" s="54"/>
      <c r="B373" s="212"/>
      <c r="C373" s="213"/>
      <c r="D373" s="116"/>
      <c r="E373" s="50"/>
      <c r="F373" s="50"/>
      <c r="G373" s="54"/>
      <c r="H373" s="52"/>
      <c r="I373" s="52"/>
      <c r="J373" s="52"/>
      <c r="K373" s="53"/>
      <c r="L373" s="61"/>
      <c r="M373" s="62"/>
      <c r="N373" s="63"/>
      <c r="O373" s="64"/>
      <c r="P373" s="65"/>
      <c r="Q373" s="66"/>
      <c r="R373" s="62"/>
      <c r="S373" s="64"/>
      <c r="T373" s="67"/>
      <c r="U373" s="62"/>
      <c r="V373" s="62"/>
      <c r="W373" s="64"/>
      <c r="X373" s="67"/>
      <c r="Y373" s="62"/>
      <c r="Z373" s="62"/>
      <c r="AA373" s="64"/>
    </row>
    <row r="374" spans="1:29" ht="18" customHeight="1" thickTop="1">
      <c r="A374" s="68"/>
      <c r="B374" s="405" t="s">
        <v>19</v>
      </c>
      <c r="C374" s="406"/>
      <c r="D374" s="409">
        <f aca="true" t="shared" si="35" ref="D374:K374">SUM(D363:D373)</f>
        <v>2</v>
      </c>
      <c r="E374" s="397">
        <f t="shared" si="35"/>
        <v>15</v>
      </c>
      <c r="F374" s="399">
        <f t="shared" si="35"/>
        <v>10</v>
      </c>
      <c r="G374" s="401">
        <f t="shared" si="35"/>
        <v>300</v>
      </c>
      <c r="H374" s="397">
        <f t="shared" si="35"/>
        <v>135</v>
      </c>
      <c r="I374" s="397">
        <f t="shared" si="35"/>
        <v>15</v>
      </c>
      <c r="J374" s="397">
        <f t="shared" si="35"/>
        <v>75</v>
      </c>
      <c r="K374" s="399">
        <f t="shared" si="35"/>
        <v>75</v>
      </c>
      <c r="L374" s="153">
        <f aca="true" t="shared" si="36" ref="L374:AA374">SUM(L363:L373)</f>
        <v>0</v>
      </c>
      <c r="M374" s="154">
        <f t="shared" si="36"/>
        <v>0</v>
      </c>
      <c r="N374" s="154">
        <f t="shared" si="36"/>
        <v>0</v>
      </c>
      <c r="O374" s="155">
        <f t="shared" si="36"/>
        <v>0</v>
      </c>
      <c r="P374" s="153">
        <f t="shared" si="36"/>
        <v>0</v>
      </c>
      <c r="Q374" s="154">
        <f t="shared" si="36"/>
        <v>0</v>
      </c>
      <c r="R374" s="154">
        <f t="shared" si="36"/>
        <v>0</v>
      </c>
      <c r="S374" s="156">
        <f t="shared" si="36"/>
        <v>0</v>
      </c>
      <c r="T374" s="157">
        <f t="shared" si="36"/>
        <v>9</v>
      </c>
      <c r="U374" s="154">
        <f t="shared" si="36"/>
        <v>1</v>
      </c>
      <c r="V374" s="154">
        <f t="shared" si="36"/>
        <v>5</v>
      </c>
      <c r="W374" s="155">
        <f t="shared" si="36"/>
        <v>5</v>
      </c>
      <c r="X374" s="153">
        <f t="shared" si="36"/>
        <v>0</v>
      </c>
      <c r="Y374" s="154">
        <f t="shared" si="36"/>
        <v>0</v>
      </c>
      <c r="Z374" s="154">
        <f t="shared" si="36"/>
        <v>0</v>
      </c>
      <c r="AA374" s="156">
        <f t="shared" si="36"/>
        <v>0</v>
      </c>
      <c r="AC374" s="25">
        <f>(I374+J374+K374)*100/G374</f>
        <v>55</v>
      </c>
    </row>
    <row r="375" spans="1:29" ht="18" customHeight="1" thickBot="1">
      <c r="A375" s="79"/>
      <c r="B375" s="407"/>
      <c r="C375" s="408"/>
      <c r="D375" s="410"/>
      <c r="E375" s="398"/>
      <c r="F375" s="400"/>
      <c r="G375" s="402"/>
      <c r="H375" s="398"/>
      <c r="I375" s="398"/>
      <c r="J375" s="398"/>
      <c r="K375" s="400"/>
      <c r="L375" s="411">
        <f>SUM(L374:O374)</f>
        <v>0</v>
      </c>
      <c r="M375" s="412"/>
      <c r="N375" s="412"/>
      <c r="O375" s="413"/>
      <c r="P375" s="411">
        <f>SUM(P374:S374)</f>
        <v>0</v>
      </c>
      <c r="Q375" s="412"/>
      <c r="R375" s="412"/>
      <c r="S375" s="413"/>
      <c r="T375" s="411">
        <f>SUM(T374:W374)</f>
        <v>20</v>
      </c>
      <c r="U375" s="412"/>
      <c r="V375" s="412"/>
      <c r="W375" s="413"/>
      <c r="X375" s="411">
        <f>SUM(X374:AA374)</f>
        <v>0</v>
      </c>
      <c r="Y375" s="412"/>
      <c r="Z375" s="412"/>
      <c r="AA375" s="413"/>
      <c r="AC375" s="10">
        <f>SUM(L375:AA375)*15</f>
        <v>300</v>
      </c>
    </row>
    <row r="376" spans="1:27" ht="18" customHeight="1">
      <c r="A376" s="336" t="s">
        <v>187</v>
      </c>
      <c r="B376" s="337"/>
      <c r="C376" s="338"/>
      <c r="D376" s="310" t="s">
        <v>188</v>
      </c>
      <c r="E376" s="312" t="s">
        <v>22</v>
      </c>
      <c r="F376" s="315" t="s">
        <v>42</v>
      </c>
      <c r="G376" s="343" t="s">
        <v>8</v>
      </c>
      <c r="H376" s="388" t="s">
        <v>10</v>
      </c>
      <c r="I376" s="388" t="s">
        <v>11</v>
      </c>
      <c r="J376" s="388" t="s">
        <v>12</v>
      </c>
      <c r="K376" s="286" t="s">
        <v>38</v>
      </c>
      <c r="L376" s="414" t="s">
        <v>51</v>
      </c>
      <c r="M376" s="415"/>
      <c r="N376" s="415"/>
      <c r="O376" s="371"/>
      <c r="P376" s="414" t="s">
        <v>52</v>
      </c>
      <c r="Q376" s="415"/>
      <c r="R376" s="415"/>
      <c r="S376" s="417"/>
      <c r="T376" s="416" t="s">
        <v>53</v>
      </c>
      <c r="U376" s="415"/>
      <c r="V376" s="415"/>
      <c r="W376" s="371"/>
      <c r="X376" s="414" t="s">
        <v>54</v>
      </c>
      <c r="Y376" s="415"/>
      <c r="Z376" s="415"/>
      <c r="AA376" s="417"/>
    </row>
    <row r="377" spans="1:27" ht="18" customHeight="1">
      <c r="A377" s="336"/>
      <c r="B377" s="337"/>
      <c r="C377" s="338"/>
      <c r="D377" s="310"/>
      <c r="E377" s="313"/>
      <c r="F377" s="316"/>
      <c r="G377" s="281"/>
      <c r="H377" s="388"/>
      <c r="I377" s="388"/>
      <c r="J377" s="388"/>
      <c r="K377" s="286"/>
      <c r="L377" s="392" t="s">
        <v>10</v>
      </c>
      <c r="M377" s="394" t="s">
        <v>11</v>
      </c>
      <c r="N377" s="390" t="s">
        <v>12</v>
      </c>
      <c r="O377" s="85" t="s">
        <v>55</v>
      </c>
      <c r="P377" s="392" t="s">
        <v>10</v>
      </c>
      <c r="Q377" s="394" t="s">
        <v>11</v>
      </c>
      <c r="R377" s="390" t="s">
        <v>12</v>
      </c>
      <c r="S377" s="85" t="s">
        <v>55</v>
      </c>
      <c r="T377" s="392" t="s">
        <v>10</v>
      </c>
      <c r="U377" s="394" t="s">
        <v>11</v>
      </c>
      <c r="V377" s="390" t="s">
        <v>12</v>
      </c>
      <c r="W377" s="85" t="s">
        <v>55</v>
      </c>
      <c r="X377" s="392" t="s">
        <v>10</v>
      </c>
      <c r="Y377" s="394" t="s">
        <v>11</v>
      </c>
      <c r="Z377" s="390" t="s">
        <v>12</v>
      </c>
      <c r="AA377" s="85" t="s">
        <v>55</v>
      </c>
    </row>
    <row r="378" spans="1:29" ht="18" customHeight="1" thickBot="1">
      <c r="A378" s="336"/>
      <c r="B378" s="337"/>
      <c r="C378" s="338"/>
      <c r="D378" s="311"/>
      <c r="E378" s="314"/>
      <c r="F378" s="317"/>
      <c r="G378" s="282"/>
      <c r="H378" s="395"/>
      <c r="I378" s="395"/>
      <c r="J378" s="395"/>
      <c r="K378" s="372"/>
      <c r="L378" s="393"/>
      <c r="M378" s="395"/>
      <c r="N378" s="391"/>
      <c r="O378" s="44" t="s">
        <v>25</v>
      </c>
      <c r="P378" s="393"/>
      <c r="Q378" s="395"/>
      <c r="R378" s="391"/>
      <c r="S378" s="44" t="s">
        <v>25</v>
      </c>
      <c r="T378" s="393"/>
      <c r="U378" s="395"/>
      <c r="V378" s="391"/>
      <c r="W378" s="44" t="s">
        <v>25</v>
      </c>
      <c r="X378" s="393"/>
      <c r="Y378" s="395"/>
      <c r="Z378" s="391"/>
      <c r="AA378" s="44" t="s">
        <v>25</v>
      </c>
      <c r="AC378" s="25">
        <f>(I379+J379+K379)*100/G379</f>
        <v>51.61290322580645</v>
      </c>
    </row>
    <row r="379" spans="1:29" ht="18" customHeight="1">
      <c r="A379" s="336"/>
      <c r="B379" s="337"/>
      <c r="C379" s="338"/>
      <c r="D379" s="431">
        <f>SUM(D71,D128,D374)</f>
        <v>6</v>
      </c>
      <c r="E379" s="433">
        <f aca="true" t="shared" si="37" ref="E379:K379">SUM(E71,E128,E374)</f>
        <v>42</v>
      </c>
      <c r="F379" s="435">
        <f t="shared" si="37"/>
        <v>90</v>
      </c>
      <c r="G379" s="437">
        <f t="shared" si="37"/>
        <v>930</v>
      </c>
      <c r="H379" s="433">
        <f t="shared" si="37"/>
        <v>450</v>
      </c>
      <c r="I379" s="433">
        <f t="shared" si="37"/>
        <v>90</v>
      </c>
      <c r="J379" s="433">
        <f t="shared" si="37"/>
        <v>240</v>
      </c>
      <c r="K379" s="435">
        <f t="shared" si="37"/>
        <v>150</v>
      </c>
      <c r="L379" s="86">
        <f>SUM(L71,L128,L374)</f>
        <v>10</v>
      </c>
      <c r="M379" s="87">
        <f aca="true" t="shared" si="38" ref="M379:AA379">SUM(M71,M128,M374)</f>
        <v>2</v>
      </c>
      <c r="N379" s="87">
        <f t="shared" si="38"/>
        <v>5</v>
      </c>
      <c r="O379" s="89">
        <f t="shared" si="38"/>
        <v>3</v>
      </c>
      <c r="P379" s="86">
        <f t="shared" si="38"/>
        <v>11</v>
      </c>
      <c r="Q379" s="87">
        <f t="shared" si="38"/>
        <v>3</v>
      </c>
      <c r="R379" s="87">
        <f t="shared" si="38"/>
        <v>6</v>
      </c>
      <c r="S379" s="88">
        <f t="shared" si="38"/>
        <v>2</v>
      </c>
      <c r="T379" s="90">
        <f t="shared" si="38"/>
        <v>9</v>
      </c>
      <c r="U379" s="87">
        <f t="shared" si="38"/>
        <v>1</v>
      </c>
      <c r="V379" s="87">
        <f t="shared" si="38"/>
        <v>5</v>
      </c>
      <c r="W379" s="88">
        <f t="shared" si="38"/>
        <v>5</v>
      </c>
      <c r="X379" s="90">
        <f t="shared" si="38"/>
        <v>0</v>
      </c>
      <c r="Y379" s="87">
        <f t="shared" si="38"/>
        <v>0</v>
      </c>
      <c r="Z379" s="87">
        <f t="shared" si="38"/>
        <v>0</v>
      </c>
      <c r="AA379" s="88">
        <f t="shared" si="38"/>
        <v>0</v>
      </c>
      <c r="AC379" s="10" t="s">
        <v>43</v>
      </c>
    </row>
    <row r="380" spans="1:29" ht="18" customHeight="1" thickBot="1">
      <c r="A380" s="336"/>
      <c r="B380" s="337"/>
      <c r="C380" s="338"/>
      <c r="D380" s="432"/>
      <c r="E380" s="434"/>
      <c r="F380" s="436"/>
      <c r="G380" s="438"/>
      <c r="H380" s="434"/>
      <c r="I380" s="434"/>
      <c r="J380" s="434"/>
      <c r="K380" s="436"/>
      <c r="L380" s="418">
        <f>SUM(L379:O379)</f>
        <v>20</v>
      </c>
      <c r="M380" s="419"/>
      <c r="N380" s="419"/>
      <c r="O380" s="420"/>
      <c r="P380" s="418">
        <f>SUM(P379:S379)</f>
        <v>22</v>
      </c>
      <c r="Q380" s="419"/>
      <c r="R380" s="419"/>
      <c r="S380" s="420"/>
      <c r="T380" s="418">
        <f>SUM(T379:W379)</f>
        <v>20</v>
      </c>
      <c r="U380" s="419"/>
      <c r="V380" s="419"/>
      <c r="W380" s="420"/>
      <c r="X380" s="418">
        <f>SUM(X379:AA379)</f>
        <v>0</v>
      </c>
      <c r="Y380" s="419"/>
      <c r="Z380" s="419"/>
      <c r="AA380" s="420"/>
      <c r="AC380" s="10">
        <f>SUM(L380:AA380)*15</f>
        <v>930</v>
      </c>
    </row>
    <row r="381" spans="1:29" ht="18" customHeight="1">
      <c r="A381" s="336"/>
      <c r="B381" s="337"/>
      <c r="C381" s="338"/>
      <c r="D381" s="360" t="s">
        <v>20</v>
      </c>
      <c r="E381" s="361"/>
      <c r="F381" s="362"/>
      <c r="G381" s="371" t="s">
        <v>21</v>
      </c>
      <c r="H381" s="278"/>
      <c r="I381" s="278"/>
      <c r="J381" s="278"/>
      <c r="K381" s="279"/>
      <c r="L381" s="357">
        <v>2</v>
      </c>
      <c r="M381" s="358"/>
      <c r="N381" s="358"/>
      <c r="O381" s="359"/>
      <c r="P381" s="357">
        <v>2</v>
      </c>
      <c r="Q381" s="358"/>
      <c r="R381" s="358"/>
      <c r="S381" s="359"/>
      <c r="T381" s="357">
        <v>2</v>
      </c>
      <c r="U381" s="358"/>
      <c r="V381" s="358"/>
      <c r="W381" s="359"/>
      <c r="X381" s="357"/>
      <c r="Y381" s="358"/>
      <c r="Z381" s="358"/>
      <c r="AA381" s="359"/>
      <c r="AC381" s="10">
        <f>SUM(L381:AA381)</f>
        <v>6</v>
      </c>
    </row>
    <row r="382" spans="1:29" ht="18" customHeight="1">
      <c r="A382" s="336"/>
      <c r="B382" s="337"/>
      <c r="C382" s="338"/>
      <c r="D382" s="363"/>
      <c r="E382" s="267"/>
      <c r="F382" s="364"/>
      <c r="G382" s="389" t="s">
        <v>22</v>
      </c>
      <c r="H382" s="421"/>
      <c r="I382" s="421"/>
      <c r="J382" s="421"/>
      <c r="K382" s="422"/>
      <c r="L382" s="368">
        <v>11</v>
      </c>
      <c r="M382" s="369"/>
      <c r="N382" s="369"/>
      <c r="O382" s="370"/>
      <c r="P382" s="368">
        <v>16</v>
      </c>
      <c r="Q382" s="369"/>
      <c r="R382" s="369"/>
      <c r="S382" s="370"/>
      <c r="T382" s="368">
        <v>15</v>
      </c>
      <c r="U382" s="369"/>
      <c r="V382" s="369"/>
      <c r="W382" s="370"/>
      <c r="X382" s="368"/>
      <c r="Y382" s="369"/>
      <c r="Z382" s="369"/>
      <c r="AA382" s="370"/>
      <c r="AC382" s="10">
        <f>SUM(L382:AA382)</f>
        <v>42</v>
      </c>
    </row>
    <row r="383" spans="1:29" ht="18" customHeight="1" thickBot="1">
      <c r="A383" s="336"/>
      <c r="B383" s="337"/>
      <c r="C383" s="338"/>
      <c r="D383" s="365"/>
      <c r="E383" s="366"/>
      <c r="F383" s="367"/>
      <c r="G383" s="389" t="s">
        <v>42</v>
      </c>
      <c r="H383" s="421"/>
      <c r="I383" s="421"/>
      <c r="J383" s="421"/>
      <c r="K383" s="422"/>
      <c r="L383" s="347">
        <v>30</v>
      </c>
      <c r="M383" s="348"/>
      <c r="N383" s="348"/>
      <c r="O383" s="349"/>
      <c r="P383" s="347">
        <v>30</v>
      </c>
      <c r="Q383" s="348"/>
      <c r="R383" s="348"/>
      <c r="S383" s="349"/>
      <c r="T383" s="347">
        <v>30</v>
      </c>
      <c r="U383" s="348"/>
      <c r="V383" s="348"/>
      <c r="W383" s="349"/>
      <c r="X383" s="347"/>
      <c r="Y383" s="348"/>
      <c r="Z383" s="348"/>
      <c r="AA383" s="349"/>
      <c r="AC383" s="10">
        <f>SUM(L383:AA383)</f>
        <v>90</v>
      </c>
    </row>
    <row r="384" spans="1:27" ht="18" customHeight="1">
      <c r="A384" s="22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91"/>
      <c r="P384" s="22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91"/>
    </row>
    <row r="385" spans="1:27" ht="18" customHeight="1">
      <c r="A385" s="92" t="s">
        <v>23</v>
      </c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1"/>
      <c r="P385" s="26"/>
      <c r="Q385" s="30" t="s">
        <v>195</v>
      </c>
      <c r="R385" s="28"/>
      <c r="S385" s="27"/>
      <c r="T385" s="27"/>
      <c r="U385" s="27"/>
      <c r="V385" s="27"/>
      <c r="W385" s="27"/>
      <c r="X385" s="93"/>
      <c r="Y385" s="42"/>
      <c r="Z385" s="27"/>
      <c r="AA385" s="94"/>
    </row>
    <row r="386" spans="1:27" ht="18" customHeight="1">
      <c r="A386" s="95" t="s">
        <v>14</v>
      </c>
      <c r="B386" s="30" t="s">
        <v>82</v>
      </c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1"/>
      <c r="P386" s="26"/>
      <c r="Q386" s="247" t="s">
        <v>227</v>
      </c>
      <c r="R386" s="28"/>
      <c r="S386" s="27"/>
      <c r="T386" s="27"/>
      <c r="U386" s="27"/>
      <c r="V386" s="27"/>
      <c r="W386" s="27"/>
      <c r="X386" s="93"/>
      <c r="Y386" s="42"/>
      <c r="Z386" s="27"/>
      <c r="AA386" s="94"/>
    </row>
    <row r="387" spans="1:27" ht="18" customHeight="1">
      <c r="A387" s="95" t="s">
        <v>15</v>
      </c>
      <c r="B387" s="27" t="s">
        <v>189</v>
      </c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94"/>
      <c r="P387" s="96"/>
      <c r="Q387" s="97" t="s">
        <v>24</v>
      </c>
      <c r="R387" s="28"/>
      <c r="S387" s="98"/>
      <c r="T387" s="98"/>
      <c r="U387" s="98"/>
      <c r="V387" s="98"/>
      <c r="W387" s="98"/>
      <c r="X387" s="98"/>
      <c r="Y387" s="98"/>
      <c r="Z387" s="98"/>
      <c r="AA387" s="99"/>
    </row>
    <row r="388" spans="1:27" ht="18" customHeight="1">
      <c r="A388" s="95"/>
      <c r="B388" s="42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94"/>
      <c r="P388" s="96"/>
      <c r="Q388" s="30" t="s">
        <v>10</v>
      </c>
      <c r="R388" s="100" t="s">
        <v>58</v>
      </c>
      <c r="S388" s="98"/>
      <c r="T388" s="98"/>
      <c r="U388" s="98"/>
      <c r="V388" s="98"/>
      <c r="W388" s="98"/>
      <c r="X388" s="98"/>
      <c r="Y388" s="98"/>
      <c r="Z388" s="98"/>
      <c r="AA388" s="99"/>
    </row>
    <row r="389" spans="1:27" ht="18" customHeight="1">
      <c r="A389" s="95"/>
      <c r="B389" s="27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1"/>
      <c r="P389" s="96"/>
      <c r="Q389" s="30" t="s">
        <v>11</v>
      </c>
      <c r="R389" s="100" t="s">
        <v>59</v>
      </c>
      <c r="S389" s="98"/>
      <c r="T389" s="98"/>
      <c r="U389" s="8"/>
      <c r="V389" s="98"/>
      <c r="W389" s="98"/>
      <c r="X389" s="98"/>
      <c r="Y389" s="98"/>
      <c r="Z389" s="98"/>
      <c r="AA389" s="99"/>
    </row>
    <row r="390" spans="1:27" ht="18" customHeight="1">
      <c r="A390" s="95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1"/>
      <c r="P390" s="96"/>
      <c r="Q390" s="30" t="s">
        <v>12</v>
      </c>
      <c r="R390" s="100" t="s">
        <v>60</v>
      </c>
      <c r="S390" s="98"/>
      <c r="T390" s="98"/>
      <c r="U390" s="98"/>
      <c r="V390" s="98"/>
      <c r="W390" s="98"/>
      <c r="X390" s="98"/>
      <c r="Y390" s="98"/>
      <c r="Z390" s="98"/>
      <c r="AA390" s="99"/>
    </row>
    <row r="391" spans="1:27" ht="18" customHeight="1">
      <c r="A391" s="95"/>
      <c r="B391" s="101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1"/>
      <c r="P391" s="96"/>
      <c r="Q391" s="30" t="s">
        <v>55</v>
      </c>
      <c r="R391" s="100" t="s">
        <v>61</v>
      </c>
      <c r="S391" s="98"/>
      <c r="T391" s="98"/>
      <c r="U391" s="98"/>
      <c r="V391" s="98"/>
      <c r="W391" s="98"/>
      <c r="X391" s="98"/>
      <c r="Y391" s="98"/>
      <c r="Z391" s="98"/>
      <c r="AA391" s="99"/>
    </row>
    <row r="392" spans="1:27" ht="18" customHeight="1">
      <c r="A392" s="95"/>
      <c r="B392" s="102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1"/>
      <c r="P392" s="96"/>
      <c r="Q392" s="30" t="s">
        <v>25</v>
      </c>
      <c r="R392" s="100" t="s">
        <v>62</v>
      </c>
      <c r="S392" s="98"/>
      <c r="T392" s="98"/>
      <c r="U392" s="98"/>
      <c r="V392" s="8"/>
      <c r="W392" s="8"/>
      <c r="X392" s="8"/>
      <c r="Y392" s="8"/>
      <c r="Z392" s="98"/>
      <c r="AA392" s="99"/>
    </row>
    <row r="393" spans="1:27" ht="18" customHeight="1">
      <c r="A393" s="95"/>
      <c r="B393" s="27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1"/>
      <c r="P393" s="96"/>
      <c r="Q393" s="30" t="s">
        <v>63</v>
      </c>
      <c r="R393" s="100" t="s">
        <v>64</v>
      </c>
      <c r="S393" s="98"/>
      <c r="T393" s="98"/>
      <c r="U393" s="98"/>
      <c r="V393" s="98"/>
      <c r="W393" s="98"/>
      <c r="X393" s="98"/>
      <c r="Y393" s="98"/>
      <c r="Z393" s="98"/>
      <c r="AA393" s="99"/>
    </row>
    <row r="394" spans="1:27" ht="18" customHeight="1">
      <c r="A394" s="95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1"/>
      <c r="P394" s="96"/>
      <c r="Q394" s="103"/>
      <c r="R394" s="32" t="s">
        <v>26</v>
      </c>
      <c r="S394" s="30" t="s">
        <v>27</v>
      </c>
      <c r="T394" s="98"/>
      <c r="U394" s="98"/>
      <c r="V394" s="98"/>
      <c r="W394" s="98"/>
      <c r="X394" s="98"/>
      <c r="Y394" s="98"/>
      <c r="Z394" s="98"/>
      <c r="AA394" s="99"/>
    </row>
    <row r="395" spans="1:27" ht="18" customHeight="1" thickBot="1">
      <c r="A395" s="104"/>
      <c r="B395" s="105"/>
      <c r="C395" s="105"/>
      <c r="D395" s="105"/>
      <c r="E395" s="106"/>
      <c r="F395" s="106"/>
      <c r="G395" s="106"/>
      <c r="H395" s="106"/>
      <c r="I395" s="106"/>
      <c r="J395" s="106"/>
      <c r="K395" s="105"/>
      <c r="L395" s="105"/>
      <c r="M395" s="105"/>
      <c r="N395" s="105"/>
      <c r="O395" s="107"/>
      <c r="P395" s="375" t="s">
        <v>126</v>
      </c>
      <c r="Q395" s="376"/>
      <c r="R395" s="376"/>
      <c r="S395" s="376"/>
      <c r="T395" s="376"/>
      <c r="U395" s="376"/>
      <c r="V395" s="376"/>
      <c r="W395" s="376"/>
      <c r="X395" s="376"/>
      <c r="Y395" s="376"/>
      <c r="Z395" s="376"/>
      <c r="AA395" s="377"/>
    </row>
    <row r="396" spans="1:27" ht="18" customHeight="1">
      <c r="A396" s="22"/>
      <c r="B396" s="23"/>
      <c r="C396" s="24"/>
      <c r="D396" s="248" t="s">
        <v>194</v>
      </c>
      <c r="E396" s="249"/>
      <c r="F396" s="249"/>
      <c r="G396" s="249"/>
      <c r="H396" s="249"/>
      <c r="I396" s="249"/>
      <c r="J396" s="249"/>
      <c r="K396" s="249"/>
      <c r="L396" s="249"/>
      <c r="M396" s="249"/>
      <c r="N396" s="249"/>
      <c r="O396" s="249"/>
      <c r="P396" s="249"/>
      <c r="Q396" s="249"/>
      <c r="R396" s="249"/>
      <c r="S396" s="250"/>
      <c r="T396" s="254" t="s">
        <v>0</v>
      </c>
      <c r="U396" s="255"/>
      <c r="V396" s="255"/>
      <c r="W396" s="255"/>
      <c r="X396" s="255"/>
      <c r="Y396" s="255"/>
      <c r="Z396" s="255"/>
      <c r="AA396" s="256"/>
    </row>
    <row r="397" spans="1:27" ht="18" customHeight="1">
      <c r="A397" s="257"/>
      <c r="B397" s="258"/>
      <c r="C397" s="259"/>
      <c r="D397" s="251"/>
      <c r="E397" s="252"/>
      <c r="F397" s="252"/>
      <c r="G397" s="252"/>
      <c r="H397" s="252"/>
      <c r="I397" s="252"/>
      <c r="J397" s="252"/>
      <c r="K397" s="252"/>
      <c r="L397" s="252"/>
      <c r="M397" s="252"/>
      <c r="N397" s="252"/>
      <c r="O397" s="252"/>
      <c r="P397" s="252"/>
      <c r="Q397" s="252"/>
      <c r="R397" s="252"/>
      <c r="S397" s="253"/>
      <c r="T397" s="108"/>
      <c r="U397" s="109"/>
      <c r="V397" s="109"/>
      <c r="W397" s="109"/>
      <c r="X397" s="109"/>
      <c r="Y397" s="109"/>
      <c r="Z397" s="109"/>
      <c r="AA397" s="110"/>
    </row>
    <row r="398" spans="1:27" ht="18" customHeight="1">
      <c r="A398" s="381" t="s">
        <v>196</v>
      </c>
      <c r="B398" s="382"/>
      <c r="C398" s="383"/>
      <c r="D398" s="251"/>
      <c r="E398" s="252"/>
      <c r="F398" s="252"/>
      <c r="G398" s="252"/>
      <c r="H398" s="252"/>
      <c r="I398" s="252"/>
      <c r="J398" s="252"/>
      <c r="K398" s="252"/>
      <c r="L398" s="252"/>
      <c r="M398" s="252"/>
      <c r="N398" s="252"/>
      <c r="O398" s="252"/>
      <c r="P398" s="252"/>
      <c r="Q398" s="252"/>
      <c r="R398" s="252"/>
      <c r="S398" s="253"/>
      <c r="T398" s="108"/>
      <c r="U398" s="109"/>
      <c r="V398" s="109"/>
      <c r="W398" s="109"/>
      <c r="X398" s="109"/>
      <c r="Y398" s="109"/>
      <c r="Z398" s="109"/>
      <c r="AA398" s="110"/>
    </row>
    <row r="399" spans="1:27" ht="18" customHeight="1">
      <c r="A399" s="227"/>
      <c r="B399" s="228"/>
      <c r="C399" s="229"/>
      <c r="D399" s="8" t="s">
        <v>222</v>
      </c>
      <c r="E399" s="42"/>
      <c r="F399" s="42"/>
      <c r="G399" s="42"/>
      <c r="H399" s="3" t="s">
        <v>223</v>
      </c>
      <c r="I399" s="225"/>
      <c r="J399" s="225"/>
      <c r="K399" s="225"/>
      <c r="L399" s="225"/>
      <c r="M399" s="225"/>
      <c r="N399" s="225"/>
      <c r="O399" s="225"/>
      <c r="P399" s="225"/>
      <c r="Q399" s="225"/>
      <c r="R399" s="225"/>
      <c r="S399" s="226"/>
      <c r="T399" s="108"/>
      <c r="U399" s="109"/>
      <c r="V399" s="109"/>
      <c r="W399" s="109"/>
      <c r="X399" s="109"/>
      <c r="Y399" s="109"/>
      <c r="Z399" s="109"/>
      <c r="AA399" s="110"/>
    </row>
    <row r="400" spans="1:27" ht="18" customHeight="1">
      <c r="A400" s="378" t="s">
        <v>197</v>
      </c>
      <c r="B400" s="379"/>
      <c r="C400" s="380"/>
      <c r="D400" s="27" t="s">
        <v>71</v>
      </c>
      <c r="E400" s="28"/>
      <c r="F400" s="28"/>
      <c r="G400" s="28"/>
      <c r="H400" s="29" t="s">
        <v>142</v>
      </c>
      <c r="J400" s="7"/>
      <c r="K400" s="7"/>
      <c r="L400" s="7"/>
      <c r="M400" s="7"/>
      <c r="N400" s="7"/>
      <c r="O400" s="7"/>
      <c r="P400" s="30"/>
      <c r="Q400" s="30"/>
      <c r="R400" s="30"/>
      <c r="S400" s="31"/>
      <c r="T400" s="111"/>
      <c r="U400" s="30"/>
      <c r="V400" s="30"/>
      <c r="W400" s="30"/>
      <c r="X400" s="30"/>
      <c r="Y400" s="30"/>
      <c r="Z400" s="30"/>
      <c r="AA400" s="31"/>
    </row>
    <row r="401" spans="1:27" ht="18" customHeight="1">
      <c r="A401" s="378" t="s">
        <v>198</v>
      </c>
      <c r="B401" s="379"/>
      <c r="C401" s="380"/>
      <c r="D401" s="27" t="s">
        <v>70</v>
      </c>
      <c r="E401" s="28"/>
      <c r="F401" s="28"/>
      <c r="G401" s="27"/>
      <c r="H401" s="29" t="s">
        <v>141</v>
      </c>
      <c r="J401" s="7"/>
      <c r="K401" s="7"/>
      <c r="L401" s="7"/>
      <c r="M401" s="7"/>
      <c r="N401" s="7"/>
      <c r="O401" s="7"/>
      <c r="P401" s="30"/>
      <c r="Q401" s="30"/>
      <c r="R401" s="30"/>
      <c r="S401" s="31"/>
      <c r="T401" s="269" t="s">
        <v>2</v>
      </c>
      <c r="U401" s="270"/>
      <c r="V401" s="270"/>
      <c r="W401" s="270"/>
      <c r="X401" s="270"/>
      <c r="Y401" s="270"/>
      <c r="Z401" s="270"/>
      <c r="AA401" s="271"/>
    </row>
    <row r="402" spans="1:27" ht="18" customHeight="1">
      <c r="A402" s="378" t="s">
        <v>199</v>
      </c>
      <c r="B402" s="379"/>
      <c r="C402" s="380"/>
      <c r="D402" s="27" t="s">
        <v>1</v>
      </c>
      <c r="E402" s="27"/>
      <c r="F402" s="27"/>
      <c r="G402" s="27"/>
      <c r="H402" s="7" t="s">
        <v>77</v>
      </c>
      <c r="J402" s="7"/>
      <c r="K402" s="7"/>
      <c r="L402" s="7"/>
      <c r="M402" s="7"/>
      <c r="N402" s="7"/>
      <c r="O402" s="7"/>
      <c r="P402" s="30"/>
      <c r="Q402" s="30"/>
      <c r="R402" s="30"/>
      <c r="S402" s="31"/>
      <c r="T402" s="269" t="s">
        <v>4</v>
      </c>
      <c r="U402" s="270"/>
      <c r="V402" s="270"/>
      <c r="W402" s="270"/>
      <c r="X402" s="270"/>
      <c r="Y402" s="270"/>
      <c r="Z402" s="270"/>
      <c r="AA402" s="271"/>
    </row>
    <row r="403" spans="1:27" ht="18" customHeight="1">
      <c r="A403" s="266"/>
      <c r="B403" s="267"/>
      <c r="C403" s="268"/>
      <c r="D403" s="37" t="s">
        <v>3</v>
      </c>
      <c r="E403" s="27"/>
      <c r="F403" s="27"/>
      <c r="G403" s="27"/>
      <c r="H403" s="243" t="s">
        <v>225</v>
      </c>
      <c r="J403" s="7"/>
      <c r="K403" s="7"/>
      <c r="L403" s="7"/>
      <c r="M403" s="7"/>
      <c r="N403" s="7"/>
      <c r="O403" s="7"/>
      <c r="P403" s="30"/>
      <c r="Q403" s="30"/>
      <c r="R403" s="30"/>
      <c r="S403" s="31"/>
      <c r="T403" s="112"/>
      <c r="U403" s="113"/>
      <c r="V403" s="113"/>
      <c r="W403" s="113"/>
      <c r="X403" s="113"/>
      <c r="Y403" s="113"/>
      <c r="Z403" s="113"/>
      <c r="AA403" s="114"/>
    </row>
    <row r="404" spans="1:27" ht="18" customHeight="1" thickBot="1">
      <c r="A404" s="38"/>
      <c r="B404" s="39"/>
      <c r="C404" s="40"/>
      <c r="D404" s="37"/>
      <c r="E404" s="27"/>
      <c r="F404" s="27"/>
      <c r="G404" s="27"/>
      <c r="H404" s="27"/>
      <c r="I404" s="41"/>
      <c r="J404" s="27"/>
      <c r="K404" s="41"/>
      <c r="L404" s="7"/>
      <c r="M404" s="7"/>
      <c r="N404" s="7"/>
      <c r="O404" s="7"/>
      <c r="P404" s="30"/>
      <c r="Q404" s="30"/>
      <c r="R404" s="30"/>
      <c r="S404" s="31"/>
      <c r="T404" s="291" t="s">
        <v>48</v>
      </c>
      <c r="U404" s="292"/>
      <c r="V404" s="292"/>
      <c r="W404" s="292"/>
      <c r="X404" s="292"/>
      <c r="Y404" s="292"/>
      <c r="Z404" s="292"/>
      <c r="AA404" s="293"/>
    </row>
    <row r="405" spans="1:27" ht="18" customHeight="1" thickBot="1">
      <c r="A405" s="294"/>
      <c r="B405" s="294"/>
      <c r="C405" s="294"/>
      <c r="D405" s="294"/>
      <c r="E405" s="294"/>
      <c r="F405" s="294"/>
      <c r="G405" s="294"/>
      <c r="H405" s="294"/>
      <c r="I405" s="294"/>
      <c r="J405" s="294"/>
      <c r="K405" s="294"/>
      <c r="L405" s="294"/>
      <c r="M405" s="294"/>
      <c r="N405" s="294"/>
      <c r="O405" s="294"/>
      <c r="P405" s="294"/>
      <c r="Q405" s="294"/>
      <c r="R405" s="294"/>
      <c r="S405" s="294"/>
      <c r="T405" s="294"/>
      <c r="U405" s="294"/>
      <c r="V405" s="294"/>
      <c r="W405" s="294"/>
      <c r="X405" s="294"/>
      <c r="Y405" s="294"/>
      <c r="Z405" s="294"/>
      <c r="AA405" s="294"/>
    </row>
    <row r="406" spans="1:27" ht="18" customHeight="1">
      <c r="A406" s="295" t="s">
        <v>49</v>
      </c>
      <c r="B406" s="298" t="s">
        <v>5</v>
      </c>
      <c r="C406" s="305"/>
      <c r="D406" s="304" t="s">
        <v>6</v>
      </c>
      <c r="E406" s="305"/>
      <c r="F406" s="306"/>
      <c r="G406" s="277" t="s">
        <v>7</v>
      </c>
      <c r="H406" s="278"/>
      <c r="I406" s="278"/>
      <c r="J406" s="278"/>
      <c r="K406" s="278"/>
      <c r="L406" s="277" t="s">
        <v>50</v>
      </c>
      <c r="M406" s="278"/>
      <c r="N406" s="278"/>
      <c r="O406" s="278"/>
      <c r="P406" s="278"/>
      <c r="Q406" s="278"/>
      <c r="R406" s="278"/>
      <c r="S406" s="278"/>
      <c r="T406" s="278"/>
      <c r="U406" s="278"/>
      <c r="V406" s="278"/>
      <c r="W406" s="278"/>
      <c r="X406" s="278"/>
      <c r="Y406" s="278"/>
      <c r="Z406" s="278"/>
      <c r="AA406" s="279"/>
    </row>
    <row r="407" spans="1:27" ht="18" customHeight="1">
      <c r="A407" s="296"/>
      <c r="B407" s="300"/>
      <c r="C407" s="384"/>
      <c r="D407" s="386"/>
      <c r="E407" s="384"/>
      <c r="F407" s="387"/>
      <c r="G407" s="280" t="s">
        <v>8</v>
      </c>
      <c r="H407" s="388" t="s">
        <v>9</v>
      </c>
      <c r="I407" s="388"/>
      <c r="J407" s="388"/>
      <c r="K407" s="286"/>
      <c r="L407" s="287" t="s">
        <v>51</v>
      </c>
      <c r="M407" s="283"/>
      <c r="N407" s="283"/>
      <c r="O407" s="389"/>
      <c r="P407" s="287" t="s">
        <v>52</v>
      </c>
      <c r="Q407" s="283"/>
      <c r="R407" s="283"/>
      <c r="S407" s="318"/>
      <c r="T407" s="396" t="s">
        <v>53</v>
      </c>
      <c r="U407" s="283"/>
      <c r="V407" s="283"/>
      <c r="W407" s="389"/>
      <c r="X407" s="287" t="s">
        <v>54</v>
      </c>
      <c r="Y407" s="283"/>
      <c r="Z407" s="283"/>
      <c r="AA407" s="318"/>
    </row>
    <row r="408" spans="1:27" ht="18" customHeight="1">
      <c r="A408" s="296"/>
      <c r="B408" s="300"/>
      <c r="C408" s="384"/>
      <c r="D408" s="310" t="s">
        <v>188</v>
      </c>
      <c r="E408" s="312" t="s">
        <v>22</v>
      </c>
      <c r="F408" s="315" t="s">
        <v>42</v>
      </c>
      <c r="G408" s="281"/>
      <c r="H408" s="388" t="s">
        <v>10</v>
      </c>
      <c r="I408" s="388" t="s">
        <v>11</v>
      </c>
      <c r="J408" s="388" t="s">
        <v>12</v>
      </c>
      <c r="K408" s="286" t="s">
        <v>38</v>
      </c>
      <c r="L408" s="274" t="s">
        <v>183</v>
      </c>
      <c r="M408" s="275"/>
      <c r="N408" s="275"/>
      <c r="O408" s="275"/>
      <c r="P408" s="275"/>
      <c r="Q408" s="275"/>
      <c r="R408" s="275"/>
      <c r="S408" s="275"/>
      <c r="T408" s="275"/>
      <c r="U408" s="275"/>
      <c r="V408" s="275"/>
      <c r="W408" s="275"/>
      <c r="X408" s="275"/>
      <c r="Y408" s="275"/>
      <c r="Z408" s="275"/>
      <c r="AA408" s="276"/>
    </row>
    <row r="409" spans="1:27" ht="18" customHeight="1">
      <c r="A409" s="296"/>
      <c r="B409" s="300"/>
      <c r="C409" s="384"/>
      <c r="D409" s="310"/>
      <c r="E409" s="313"/>
      <c r="F409" s="316"/>
      <c r="G409" s="281"/>
      <c r="H409" s="388"/>
      <c r="I409" s="388"/>
      <c r="J409" s="388"/>
      <c r="K409" s="286"/>
      <c r="L409" s="392" t="s">
        <v>10</v>
      </c>
      <c r="M409" s="394" t="s">
        <v>11</v>
      </c>
      <c r="N409" s="390" t="s">
        <v>12</v>
      </c>
      <c r="O409" s="43" t="s">
        <v>55</v>
      </c>
      <c r="P409" s="392" t="s">
        <v>10</v>
      </c>
      <c r="Q409" s="394" t="s">
        <v>11</v>
      </c>
      <c r="R409" s="390" t="s">
        <v>12</v>
      </c>
      <c r="S409" s="43" t="s">
        <v>55</v>
      </c>
      <c r="T409" s="392" t="s">
        <v>10</v>
      </c>
      <c r="U409" s="394" t="s">
        <v>11</v>
      </c>
      <c r="V409" s="390" t="s">
        <v>12</v>
      </c>
      <c r="W409" s="43" t="s">
        <v>55</v>
      </c>
      <c r="X409" s="392" t="s">
        <v>10</v>
      </c>
      <c r="Y409" s="394" t="s">
        <v>11</v>
      </c>
      <c r="Z409" s="390" t="s">
        <v>12</v>
      </c>
      <c r="AA409" s="43" t="s">
        <v>55</v>
      </c>
    </row>
    <row r="410" spans="1:27" ht="18" customHeight="1" thickBot="1">
      <c r="A410" s="297"/>
      <c r="B410" s="302"/>
      <c r="C410" s="385"/>
      <c r="D410" s="311"/>
      <c r="E410" s="314"/>
      <c r="F410" s="317"/>
      <c r="G410" s="282"/>
      <c r="H410" s="395"/>
      <c r="I410" s="395"/>
      <c r="J410" s="395"/>
      <c r="K410" s="372"/>
      <c r="L410" s="393"/>
      <c r="M410" s="395"/>
      <c r="N410" s="391"/>
      <c r="O410" s="44" t="s">
        <v>25</v>
      </c>
      <c r="P410" s="393"/>
      <c r="Q410" s="395"/>
      <c r="R410" s="391"/>
      <c r="S410" s="44" t="s">
        <v>25</v>
      </c>
      <c r="T410" s="393"/>
      <c r="U410" s="395"/>
      <c r="V410" s="391"/>
      <c r="W410" s="44" t="s">
        <v>25</v>
      </c>
      <c r="X410" s="393"/>
      <c r="Y410" s="395"/>
      <c r="Z410" s="391"/>
      <c r="AA410" s="44" t="s">
        <v>25</v>
      </c>
    </row>
    <row r="411" spans="1:27" ht="18" customHeight="1" thickBot="1">
      <c r="A411" s="222" t="s">
        <v>224</v>
      </c>
      <c r="B411" s="330" t="s">
        <v>39</v>
      </c>
      <c r="C411" s="330"/>
      <c r="D411" s="330"/>
      <c r="E411" s="330"/>
      <c r="F411" s="330"/>
      <c r="G411" s="330"/>
      <c r="H411" s="330"/>
      <c r="I411" s="330"/>
      <c r="J411" s="330"/>
      <c r="K411" s="330"/>
      <c r="L411" s="423"/>
      <c r="M411" s="423"/>
      <c r="N411" s="423"/>
      <c r="O411" s="423"/>
      <c r="P411" s="423"/>
      <c r="Q411" s="423"/>
      <c r="R411" s="423"/>
      <c r="S411" s="423"/>
      <c r="T411" s="423"/>
      <c r="U411" s="423"/>
      <c r="V411" s="423"/>
      <c r="W411" s="423"/>
      <c r="X411" s="423"/>
      <c r="Y411" s="423"/>
      <c r="Z411" s="423"/>
      <c r="AA411" s="424"/>
    </row>
    <row r="412" spans="1:27" ht="18" customHeight="1">
      <c r="A412" s="54" t="s">
        <v>14</v>
      </c>
      <c r="B412" s="242" t="s">
        <v>204</v>
      </c>
      <c r="C412" s="209"/>
      <c r="D412" s="163">
        <v>1</v>
      </c>
      <c r="E412" s="164">
        <v>1</v>
      </c>
      <c r="F412" s="164">
        <v>1</v>
      </c>
      <c r="G412" s="162">
        <f>SUM(H412:K412)</f>
        <v>45</v>
      </c>
      <c r="H412" s="166">
        <v>30</v>
      </c>
      <c r="I412" s="121">
        <f aca="true" t="shared" si="39" ref="I412:K421">IF(SUM(M412+Q412+U412+Y412)=0,"",15*SUM(M412+Q412+U412+Y412))</f>
      </c>
      <c r="J412" s="121">
        <f t="shared" si="39"/>
        <v>15</v>
      </c>
      <c r="K412" s="168">
        <f t="shared" si="39"/>
      </c>
      <c r="L412" s="177"/>
      <c r="M412" s="178"/>
      <c r="N412" s="178"/>
      <c r="O412" s="179"/>
      <c r="P412" s="180"/>
      <c r="Q412" s="181"/>
      <c r="R412" s="181"/>
      <c r="S412" s="182"/>
      <c r="T412" s="123">
        <v>2</v>
      </c>
      <c r="U412" s="181"/>
      <c r="V412" s="181">
        <v>1</v>
      </c>
      <c r="W412" s="183"/>
      <c r="X412" s="184"/>
      <c r="Y412" s="169"/>
      <c r="Z412" s="169"/>
      <c r="AA412" s="170"/>
    </row>
    <row r="413" spans="1:27" ht="18" customHeight="1">
      <c r="A413" s="54" t="s">
        <v>15</v>
      </c>
      <c r="B413" s="242" t="s">
        <v>205</v>
      </c>
      <c r="C413" s="211"/>
      <c r="D413" s="116"/>
      <c r="E413" s="117">
        <v>3</v>
      </c>
      <c r="F413" s="117">
        <v>1</v>
      </c>
      <c r="G413" s="54">
        <f>SUM(H413:K413)</f>
        <v>45</v>
      </c>
      <c r="H413" s="171">
        <f>IF(SUM(L413+P413+T413+X413)=0,"",15*SUM(L413+P413+T413+X413))</f>
        <v>15</v>
      </c>
      <c r="I413" s="172">
        <f t="shared" si="39"/>
      </c>
      <c r="J413" s="172">
        <f t="shared" si="39"/>
        <v>15</v>
      </c>
      <c r="K413" s="173">
        <f t="shared" si="39"/>
        <v>15</v>
      </c>
      <c r="L413" s="54"/>
      <c r="M413" s="172"/>
      <c r="N413" s="172"/>
      <c r="O413" s="118"/>
      <c r="P413" s="58"/>
      <c r="Q413" s="15"/>
      <c r="R413" s="15"/>
      <c r="S413" s="56"/>
      <c r="T413" s="58">
        <v>1</v>
      </c>
      <c r="U413" s="15"/>
      <c r="V413" s="15">
        <v>1</v>
      </c>
      <c r="W413" s="119">
        <v>1</v>
      </c>
      <c r="X413" s="142"/>
      <c r="Y413" s="16"/>
      <c r="Z413" s="16"/>
      <c r="AA413" s="119"/>
    </row>
    <row r="414" spans="1:27" ht="18" customHeight="1">
      <c r="A414" s="54" t="s">
        <v>16</v>
      </c>
      <c r="B414" s="242" t="s">
        <v>206</v>
      </c>
      <c r="C414" s="211"/>
      <c r="D414" s="116">
        <v>1</v>
      </c>
      <c r="E414" s="117">
        <v>1</v>
      </c>
      <c r="F414" s="117">
        <v>1</v>
      </c>
      <c r="G414" s="54">
        <f aca="true" t="shared" si="40" ref="G414:G419">SUM(H414:K414)</f>
        <v>45</v>
      </c>
      <c r="H414" s="171">
        <f>IF(SUM(L414+P414+T414+X414)=0,"",15*SUM(L414+P414+T414+X414))</f>
        <v>30</v>
      </c>
      <c r="I414" s="172">
        <f t="shared" si="39"/>
      </c>
      <c r="J414" s="172">
        <f t="shared" si="39"/>
        <v>15</v>
      </c>
      <c r="K414" s="173">
        <f t="shared" si="39"/>
      </c>
      <c r="L414" s="54"/>
      <c r="M414" s="172"/>
      <c r="N414" s="172"/>
      <c r="O414" s="118"/>
      <c r="P414" s="58"/>
      <c r="Q414" s="15"/>
      <c r="R414" s="15"/>
      <c r="S414" s="56"/>
      <c r="T414" s="185">
        <v>2</v>
      </c>
      <c r="U414" s="15"/>
      <c r="V414" s="15">
        <v>1</v>
      </c>
      <c r="W414" s="119"/>
      <c r="X414" s="142"/>
      <c r="Y414" s="16"/>
      <c r="Z414" s="16"/>
      <c r="AA414" s="119"/>
    </row>
    <row r="415" spans="1:27" ht="18" customHeight="1">
      <c r="A415" s="54" t="s">
        <v>17</v>
      </c>
      <c r="B415" s="429" t="s">
        <v>207</v>
      </c>
      <c r="C415" s="430"/>
      <c r="D415" s="116"/>
      <c r="E415" s="117">
        <v>1</v>
      </c>
      <c r="F415" s="117">
        <v>1</v>
      </c>
      <c r="G415" s="54">
        <f t="shared" si="40"/>
        <v>15</v>
      </c>
      <c r="H415" s="171">
        <f>IF(SUM(L415+P415+T415+X415)=0,"",15*SUM(L415+P415+T415+X415))</f>
        <v>15</v>
      </c>
      <c r="I415" s="172">
        <f t="shared" si="39"/>
      </c>
      <c r="J415" s="172">
        <f t="shared" si="39"/>
      </c>
      <c r="K415" s="173">
        <f t="shared" si="39"/>
      </c>
      <c r="L415" s="54"/>
      <c r="M415" s="172"/>
      <c r="N415" s="172"/>
      <c r="O415" s="118"/>
      <c r="P415" s="58"/>
      <c r="Q415" s="15"/>
      <c r="R415" s="15"/>
      <c r="S415" s="56"/>
      <c r="T415" s="58">
        <v>1</v>
      </c>
      <c r="U415" s="15"/>
      <c r="V415" s="15"/>
      <c r="W415" s="119"/>
      <c r="X415" s="142"/>
      <c r="Y415" s="16"/>
      <c r="Z415" s="16"/>
      <c r="AA415" s="119"/>
    </row>
    <row r="416" spans="1:27" ht="18" customHeight="1">
      <c r="A416" s="54" t="s">
        <v>18</v>
      </c>
      <c r="B416" s="242" t="s">
        <v>208</v>
      </c>
      <c r="C416" s="211"/>
      <c r="D416" s="116"/>
      <c r="E416" s="117">
        <v>2</v>
      </c>
      <c r="F416" s="117">
        <v>1</v>
      </c>
      <c r="G416" s="54">
        <f t="shared" si="40"/>
        <v>30</v>
      </c>
      <c r="H416" s="171">
        <f>IF(SUM(L416+P416+T416+X416)=0,"",15*SUM(L416+P416+T416+X416))</f>
        <v>15</v>
      </c>
      <c r="I416" s="172">
        <f t="shared" si="39"/>
      </c>
      <c r="J416" s="172">
        <f t="shared" si="39"/>
        <v>15</v>
      </c>
      <c r="K416" s="173">
        <f t="shared" si="39"/>
      </c>
      <c r="L416" s="54"/>
      <c r="M416" s="172"/>
      <c r="N416" s="172"/>
      <c r="O416" s="118"/>
      <c r="P416" s="58"/>
      <c r="Q416" s="15"/>
      <c r="R416" s="15"/>
      <c r="S416" s="56"/>
      <c r="T416" s="58">
        <v>1</v>
      </c>
      <c r="U416" s="15"/>
      <c r="V416" s="15">
        <v>1</v>
      </c>
      <c r="W416" s="119"/>
      <c r="X416" s="142"/>
      <c r="Y416" s="16"/>
      <c r="Z416" s="16"/>
      <c r="AA416" s="119"/>
    </row>
    <row r="417" spans="1:27" ht="18" customHeight="1">
      <c r="A417" s="54" t="s">
        <v>30</v>
      </c>
      <c r="B417" s="242" t="s">
        <v>209</v>
      </c>
      <c r="C417" s="211"/>
      <c r="D417" s="116"/>
      <c r="E417" s="117">
        <v>2</v>
      </c>
      <c r="F417" s="117">
        <v>1</v>
      </c>
      <c r="G417" s="54">
        <f t="shared" si="40"/>
        <v>30</v>
      </c>
      <c r="H417" s="171">
        <f>IF(SUM(L417+P417+T417+X417)=0,"",15*SUM(L417+P417+T417+X417))</f>
        <v>15</v>
      </c>
      <c r="I417" s="172">
        <f t="shared" si="39"/>
      </c>
      <c r="J417" s="172">
        <f t="shared" si="39"/>
        <v>15</v>
      </c>
      <c r="K417" s="173">
        <f t="shared" si="39"/>
      </c>
      <c r="L417" s="54"/>
      <c r="M417" s="172"/>
      <c r="N417" s="172"/>
      <c r="O417" s="118"/>
      <c r="P417" s="58"/>
      <c r="Q417" s="15"/>
      <c r="R417" s="15"/>
      <c r="S417" s="56"/>
      <c r="T417" s="58">
        <v>1</v>
      </c>
      <c r="U417" s="15"/>
      <c r="V417" s="15">
        <v>1</v>
      </c>
      <c r="W417" s="119"/>
      <c r="X417" s="142"/>
      <c r="Y417" s="16"/>
      <c r="Z417" s="16"/>
      <c r="AA417" s="119"/>
    </row>
    <row r="418" spans="1:27" ht="18" customHeight="1">
      <c r="A418" s="54" t="s">
        <v>31</v>
      </c>
      <c r="B418" s="429" t="s">
        <v>210</v>
      </c>
      <c r="C418" s="430"/>
      <c r="D418" s="116"/>
      <c r="E418" s="117">
        <v>2</v>
      </c>
      <c r="F418" s="117">
        <v>1</v>
      </c>
      <c r="G418" s="54">
        <f t="shared" si="40"/>
        <v>30</v>
      </c>
      <c r="H418" s="171">
        <v>15</v>
      </c>
      <c r="I418" s="172">
        <f t="shared" si="39"/>
      </c>
      <c r="J418" s="172">
        <f t="shared" si="39"/>
        <v>15</v>
      </c>
      <c r="K418" s="173">
        <f t="shared" si="39"/>
      </c>
      <c r="L418" s="54"/>
      <c r="M418" s="172"/>
      <c r="N418" s="172"/>
      <c r="O418" s="118"/>
      <c r="P418" s="58"/>
      <c r="Q418" s="15"/>
      <c r="R418" s="15"/>
      <c r="S418" s="56"/>
      <c r="T418" s="58">
        <v>1</v>
      </c>
      <c r="U418" s="15"/>
      <c r="V418" s="15">
        <v>1</v>
      </c>
      <c r="W418" s="119"/>
      <c r="X418" s="142"/>
      <c r="Y418" s="16"/>
      <c r="Z418" s="16"/>
      <c r="AA418" s="119"/>
    </row>
    <row r="419" spans="1:27" ht="18" customHeight="1">
      <c r="A419" s="54" t="s">
        <v>32</v>
      </c>
      <c r="B419" s="429" t="s">
        <v>211</v>
      </c>
      <c r="C419" s="430"/>
      <c r="D419" s="116"/>
      <c r="E419" s="117">
        <v>2</v>
      </c>
      <c r="F419" s="117">
        <v>1</v>
      </c>
      <c r="G419" s="54">
        <f t="shared" si="40"/>
        <v>30</v>
      </c>
      <c r="H419" s="171">
        <f>IF(SUM(L419+P419+T419+X419)=0,"",15*SUM(L419+P419+T419+X419))</f>
        <v>15</v>
      </c>
      <c r="I419" s="172">
        <f t="shared" si="39"/>
      </c>
      <c r="J419" s="172"/>
      <c r="K419" s="173">
        <v>15</v>
      </c>
      <c r="L419" s="54"/>
      <c r="M419" s="172"/>
      <c r="N419" s="172"/>
      <c r="O419" s="118"/>
      <c r="P419" s="58"/>
      <c r="Q419" s="15"/>
      <c r="R419" s="15"/>
      <c r="S419" s="56"/>
      <c r="T419" s="58">
        <v>1</v>
      </c>
      <c r="U419" s="15"/>
      <c r="V419" s="15"/>
      <c r="W419" s="119">
        <v>1</v>
      </c>
      <c r="X419" s="142"/>
      <c r="Y419" s="16"/>
      <c r="Z419" s="16"/>
      <c r="AA419" s="119"/>
    </row>
    <row r="420" spans="1:27" ht="18" customHeight="1">
      <c r="A420" s="54" t="s">
        <v>33</v>
      </c>
      <c r="B420" s="242" t="s">
        <v>212</v>
      </c>
      <c r="C420" s="211"/>
      <c r="D420" s="116"/>
      <c r="E420" s="117">
        <v>1</v>
      </c>
      <c r="F420" s="117">
        <v>1</v>
      </c>
      <c r="G420" s="54">
        <f>SUM(H420:K420)</f>
        <v>15</v>
      </c>
      <c r="H420" s="171">
        <f>IF(SUM(L420+P420+T420+X420)=0,"",15*SUM(L420+P420+T420+X420))</f>
        <v>15</v>
      </c>
      <c r="I420" s="172">
        <f t="shared" si="39"/>
      </c>
      <c r="J420" s="172">
        <f t="shared" si="39"/>
      </c>
      <c r="K420" s="173">
        <f t="shared" si="39"/>
      </c>
      <c r="L420" s="54"/>
      <c r="M420" s="172"/>
      <c r="N420" s="172"/>
      <c r="O420" s="118"/>
      <c r="P420" s="58"/>
      <c r="Q420" s="15"/>
      <c r="R420" s="15"/>
      <c r="S420" s="56"/>
      <c r="T420" s="58">
        <v>1</v>
      </c>
      <c r="U420" s="15"/>
      <c r="V420" s="15"/>
      <c r="W420" s="119"/>
      <c r="X420" s="142"/>
      <c r="Y420" s="16"/>
      <c r="Z420" s="16"/>
      <c r="AA420" s="119"/>
    </row>
    <row r="421" spans="1:27" ht="18" customHeight="1">
      <c r="A421" s="54" t="s">
        <v>34</v>
      </c>
      <c r="B421" s="140" t="s">
        <v>213</v>
      </c>
      <c r="C421" s="211"/>
      <c r="D421" s="203"/>
      <c r="E421" s="117">
        <v>1</v>
      </c>
      <c r="F421" s="117">
        <v>1</v>
      </c>
      <c r="G421" s="54">
        <f>SUM(H421:K421)</f>
        <v>15</v>
      </c>
      <c r="H421" s="171">
        <f>IF(SUM(L421+P421+T421+X421)=0,"",15*SUM(L421+P421+T421+X421))</f>
      </c>
      <c r="I421" s="187">
        <f t="shared" si="39"/>
      </c>
      <c r="J421" s="187">
        <f t="shared" si="39"/>
      </c>
      <c r="K421" s="201">
        <f t="shared" si="39"/>
        <v>15</v>
      </c>
      <c r="L421" s="189"/>
      <c r="M421" s="190"/>
      <c r="N421" s="190"/>
      <c r="O421" s="191"/>
      <c r="P421" s="192"/>
      <c r="Q421" s="193"/>
      <c r="R421" s="193"/>
      <c r="S421" s="194"/>
      <c r="T421" s="192"/>
      <c r="U421" s="193"/>
      <c r="V421" s="193"/>
      <c r="W421" s="195">
        <v>1</v>
      </c>
      <c r="X421" s="136"/>
      <c r="Y421" s="199"/>
      <c r="Z421" s="199"/>
      <c r="AA421" s="202"/>
    </row>
    <row r="422" spans="1:27" ht="18" customHeight="1">
      <c r="A422" s="54" t="s">
        <v>89</v>
      </c>
      <c r="B422" s="233"/>
      <c r="C422" s="234"/>
      <c r="D422" s="230"/>
      <c r="E422" s="231"/>
      <c r="F422" s="119"/>
      <c r="G422" s="142"/>
      <c r="H422" s="232"/>
      <c r="I422" s="199"/>
      <c r="J422" s="199"/>
      <c r="K422" s="143"/>
      <c r="L422" s="131"/>
      <c r="M422" s="196"/>
      <c r="N422" s="196"/>
      <c r="O422" s="197"/>
      <c r="P422" s="136"/>
      <c r="Q422" s="199"/>
      <c r="R422" s="199"/>
      <c r="S422" s="197"/>
      <c r="T422" s="131"/>
      <c r="U422" s="196"/>
      <c r="V422" s="196"/>
      <c r="W422" s="200"/>
      <c r="X422" s="131"/>
      <c r="Y422" s="196"/>
      <c r="Z422" s="196"/>
      <c r="AA422" s="197"/>
    </row>
    <row r="423" spans="1:27" ht="18" customHeight="1" thickBot="1">
      <c r="A423" s="60"/>
      <c r="B423" s="235"/>
      <c r="C423" s="236"/>
      <c r="D423" s="230"/>
      <c r="E423" s="237"/>
      <c r="F423" s="237"/>
      <c r="G423" s="142"/>
      <c r="H423" s="238"/>
      <c r="I423" s="238"/>
      <c r="J423" s="238"/>
      <c r="K423" s="239"/>
      <c r="L423" s="150"/>
      <c r="M423" s="151"/>
      <c r="N423" s="148"/>
      <c r="O423" s="149"/>
      <c r="P423" s="240"/>
      <c r="Q423" s="241"/>
      <c r="R423" s="151"/>
      <c r="S423" s="149"/>
      <c r="T423" s="150"/>
      <c r="U423" s="151"/>
      <c r="V423" s="151"/>
      <c r="W423" s="149"/>
      <c r="X423" s="150"/>
      <c r="Y423" s="151"/>
      <c r="Z423" s="151"/>
      <c r="AA423" s="149"/>
    </row>
    <row r="424" spans="1:29" ht="18" customHeight="1" thickTop="1">
      <c r="A424" s="68"/>
      <c r="B424" s="405" t="s">
        <v>19</v>
      </c>
      <c r="C424" s="406"/>
      <c r="D424" s="409">
        <f aca="true" t="shared" si="41" ref="D424:AA424">SUM(D412:D423)</f>
        <v>2</v>
      </c>
      <c r="E424" s="397">
        <f t="shared" si="41"/>
        <v>16</v>
      </c>
      <c r="F424" s="399">
        <f t="shared" si="41"/>
        <v>10</v>
      </c>
      <c r="G424" s="401">
        <f t="shared" si="41"/>
        <v>300</v>
      </c>
      <c r="H424" s="397">
        <f t="shared" si="41"/>
        <v>165</v>
      </c>
      <c r="I424" s="397">
        <f t="shared" si="41"/>
        <v>0</v>
      </c>
      <c r="J424" s="397">
        <f t="shared" si="41"/>
        <v>90</v>
      </c>
      <c r="K424" s="399">
        <f t="shared" si="41"/>
        <v>45</v>
      </c>
      <c r="L424" s="153">
        <f t="shared" si="41"/>
        <v>0</v>
      </c>
      <c r="M424" s="154">
        <f t="shared" si="41"/>
        <v>0</v>
      </c>
      <c r="N424" s="154">
        <f t="shared" si="41"/>
        <v>0</v>
      </c>
      <c r="O424" s="155">
        <f t="shared" si="41"/>
        <v>0</v>
      </c>
      <c r="P424" s="153">
        <f t="shared" si="41"/>
        <v>0</v>
      </c>
      <c r="Q424" s="154">
        <f t="shared" si="41"/>
        <v>0</v>
      </c>
      <c r="R424" s="154">
        <f t="shared" si="41"/>
        <v>0</v>
      </c>
      <c r="S424" s="156">
        <f t="shared" si="41"/>
        <v>0</v>
      </c>
      <c r="T424" s="157">
        <f t="shared" si="41"/>
        <v>11</v>
      </c>
      <c r="U424" s="154">
        <f t="shared" si="41"/>
        <v>0</v>
      </c>
      <c r="V424" s="154">
        <f t="shared" si="41"/>
        <v>6</v>
      </c>
      <c r="W424" s="155">
        <f t="shared" si="41"/>
        <v>3</v>
      </c>
      <c r="X424" s="153">
        <f t="shared" si="41"/>
        <v>0</v>
      </c>
      <c r="Y424" s="154">
        <f t="shared" si="41"/>
        <v>0</v>
      </c>
      <c r="Z424" s="154">
        <f t="shared" si="41"/>
        <v>0</v>
      </c>
      <c r="AA424" s="156">
        <f t="shared" si="41"/>
        <v>0</v>
      </c>
      <c r="AC424" s="25">
        <f>(I424+J424+K424)*100/G424</f>
        <v>45</v>
      </c>
    </row>
    <row r="425" spans="1:29" ht="18" customHeight="1" thickBot="1">
      <c r="A425" s="79"/>
      <c r="B425" s="407"/>
      <c r="C425" s="408"/>
      <c r="D425" s="410"/>
      <c r="E425" s="398"/>
      <c r="F425" s="400"/>
      <c r="G425" s="402"/>
      <c r="H425" s="398"/>
      <c r="I425" s="398"/>
      <c r="J425" s="398"/>
      <c r="K425" s="400"/>
      <c r="L425" s="411">
        <f>SUM(L424:O424)</f>
        <v>0</v>
      </c>
      <c r="M425" s="412"/>
      <c r="N425" s="412"/>
      <c r="O425" s="413"/>
      <c r="P425" s="411">
        <f>SUM(P424:S424)</f>
        <v>0</v>
      </c>
      <c r="Q425" s="412"/>
      <c r="R425" s="412"/>
      <c r="S425" s="413"/>
      <c r="T425" s="411">
        <f>SUM(T424:W424)</f>
        <v>20</v>
      </c>
      <c r="U425" s="412"/>
      <c r="V425" s="412"/>
      <c r="W425" s="413"/>
      <c r="X425" s="411">
        <f>SUM(X424:AA424)</f>
        <v>0</v>
      </c>
      <c r="Y425" s="412"/>
      <c r="Z425" s="412"/>
      <c r="AA425" s="413"/>
      <c r="AC425" s="10">
        <f>SUM(L425:AA425)*15</f>
        <v>300</v>
      </c>
    </row>
    <row r="426" spans="1:27" ht="18" customHeight="1">
      <c r="A426" s="336" t="s">
        <v>229</v>
      </c>
      <c r="B426" s="337"/>
      <c r="C426" s="338"/>
      <c r="D426" s="310" t="s">
        <v>188</v>
      </c>
      <c r="E426" s="312" t="s">
        <v>22</v>
      </c>
      <c r="F426" s="315" t="s">
        <v>42</v>
      </c>
      <c r="G426" s="343" t="s">
        <v>8</v>
      </c>
      <c r="H426" s="388" t="s">
        <v>10</v>
      </c>
      <c r="I426" s="388" t="s">
        <v>11</v>
      </c>
      <c r="J426" s="388" t="s">
        <v>12</v>
      </c>
      <c r="K426" s="286" t="s">
        <v>38</v>
      </c>
      <c r="L426" s="414" t="s">
        <v>51</v>
      </c>
      <c r="M426" s="415"/>
      <c r="N426" s="415"/>
      <c r="O426" s="371"/>
      <c r="P426" s="414" t="s">
        <v>52</v>
      </c>
      <c r="Q426" s="415"/>
      <c r="R426" s="415"/>
      <c r="S426" s="417"/>
      <c r="T426" s="416" t="s">
        <v>53</v>
      </c>
      <c r="U426" s="415"/>
      <c r="V426" s="415"/>
      <c r="W426" s="371"/>
      <c r="X426" s="414" t="s">
        <v>54</v>
      </c>
      <c r="Y426" s="415"/>
      <c r="Z426" s="415"/>
      <c r="AA426" s="417"/>
    </row>
    <row r="427" spans="1:27" ht="18" customHeight="1">
      <c r="A427" s="336"/>
      <c r="B427" s="337"/>
      <c r="C427" s="338"/>
      <c r="D427" s="310"/>
      <c r="E427" s="313"/>
      <c r="F427" s="316"/>
      <c r="G427" s="281"/>
      <c r="H427" s="388"/>
      <c r="I427" s="388"/>
      <c r="J427" s="388"/>
      <c r="K427" s="286"/>
      <c r="L427" s="392" t="s">
        <v>10</v>
      </c>
      <c r="M427" s="394" t="s">
        <v>11</v>
      </c>
      <c r="N427" s="390" t="s">
        <v>12</v>
      </c>
      <c r="O427" s="85" t="s">
        <v>55</v>
      </c>
      <c r="P427" s="392" t="s">
        <v>10</v>
      </c>
      <c r="Q427" s="394" t="s">
        <v>11</v>
      </c>
      <c r="R427" s="390" t="s">
        <v>12</v>
      </c>
      <c r="S427" s="85" t="s">
        <v>55</v>
      </c>
      <c r="T427" s="392" t="s">
        <v>10</v>
      </c>
      <c r="U427" s="394" t="s">
        <v>11</v>
      </c>
      <c r="V427" s="390" t="s">
        <v>12</v>
      </c>
      <c r="W427" s="85" t="s">
        <v>55</v>
      </c>
      <c r="X427" s="392" t="s">
        <v>10</v>
      </c>
      <c r="Y427" s="394" t="s">
        <v>11</v>
      </c>
      <c r="Z427" s="390" t="s">
        <v>12</v>
      </c>
      <c r="AA427" s="85" t="s">
        <v>55</v>
      </c>
    </row>
    <row r="428" spans="1:29" ht="18" customHeight="1" thickBot="1">
      <c r="A428" s="336"/>
      <c r="B428" s="337"/>
      <c r="C428" s="338"/>
      <c r="D428" s="311"/>
      <c r="E428" s="314"/>
      <c r="F428" s="317"/>
      <c r="G428" s="282"/>
      <c r="H428" s="395"/>
      <c r="I428" s="395"/>
      <c r="J428" s="395"/>
      <c r="K428" s="372"/>
      <c r="L428" s="393"/>
      <c r="M428" s="395"/>
      <c r="N428" s="391"/>
      <c r="O428" s="44" t="s">
        <v>25</v>
      </c>
      <c r="P428" s="393"/>
      <c r="Q428" s="395"/>
      <c r="R428" s="391"/>
      <c r="S428" s="44" t="s">
        <v>25</v>
      </c>
      <c r="T428" s="393"/>
      <c r="U428" s="395"/>
      <c r="V428" s="391"/>
      <c r="W428" s="44" t="s">
        <v>25</v>
      </c>
      <c r="X428" s="393"/>
      <c r="Y428" s="395"/>
      <c r="Z428" s="391"/>
      <c r="AA428" s="44" t="s">
        <v>25</v>
      </c>
      <c r="AC428" s="25">
        <f>(I429+J429+K429)*100/G429</f>
        <v>48.38709677419355</v>
      </c>
    </row>
    <row r="429" spans="1:29" ht="18" customHeight="1">
      <c r="A429" s="336"/>
      <c r="B429" s="337"/>
      <c r="C429" s="338"/>
      <c r="D429" s="353">
        <f aca="true" t="shared" si="42" ref="D429:AA429">SUM(D71,D128,D424)</f>
        <v>6</v>
      </c>
      <c r="E429" s="345">
        <f t="shared" si="42"/>
        <v>43</v>
      </c>
      <c r="F429" s="351">
        <f t="shared" si="42"/>
        <v>90</v>
      </c>
      <c r="G429" s="355">
        <f t="shared" si="42"/>
        <v>930</v>
      </c>
      <c r="H429" s="345">
        <f t="shared" si="42"/>
        <v>480</v>
      </c>
      <c r="I429" s="345">
        <f t="shared" si="42"/>
        <v>75</v>
      </c>
      <c r="J429" s="345">
        <f t="shared" si="42"/>
        <v>255</v>
      </c>
      <c r="K429" s="351">
        <f t="shared" si="42"/>
        <v>120</v>
      </c>
      <c r="L429" s="86">
        <f t="shared" si="42"/>
        <v>10</v>
      </c>
      <c r="M429" s="87">
        <f t="shared" si="42"/>
        <v>2</v>
      </c>
      <c r="N429" s="87">
        <f t="shared" si="42"/>
        <v>5</v>
      </c>
      <c r="O429" s="89">
        <f t="shared" si="42"/>
        <v>3</v>
      </c>
      <c r="P429" s="86">
        <f t="shared" si="42"/>
        <v>11</v>
      </c>
      <c r="Q429" s="87">
        <f t="shared" si="42"/>
        <v>3</v>
      </c>
      <c r="R429" s="87">
        <f t="shared" si="42"/>
        <v>6</v>
      </c>
      <c r="S429" s="88">
        <f t="shared" si="42"/>
        <v>2</v>
      </c>
      <c r="T429" s="90">
        <f t="shared" si="42"/>
        <v>11</v>
      </c>
      <c r="U429" s="87">
        <f t="shared" si="42"/>
        <v>0</v>
      </c>
      <c r="V429" s="87">
        <f t="shared" si="42"/>
        <v>6</v>
      </c>
      <c r="W429" s="89">
        <f t="shared" si="42"/>
        <v>3</v>
      </c>
      <c r="X429" s="86">
        <f t="shared" si="42"/>
        <v>0</v>
      </c>
      <c r="Y429" s="87">
        <f t="shared" si="42"/>
        <v>0</v>
      </c>
      <c r="Z429" s="87">
        <f t="shared" si="42"/>
        <v>0</v>
      </c>
      <c r="AA429" s="88">
        <f t="shared" si="42"/>
        <v>0</v>
      </c>
      <c r="AC429" s="10" t="s">
        <v>43</v>
      </c>
    </row>
    <row r="430" spans="1:29" ht="18" customHeight="1" thickBot="1">
      <c r="A430" s="336"/>
      <c r="B430" s="337"/>
      <c r="C430" s="338"/>
      <c r="D430" s="354"/>
      <c r="E430" s="346"/>
      <c r="F430" s="352"/>
      <c r="G430" s="356"/>
      <c r="H430" s="346"/>
      <c r="I430" s="346"/>
      <c r="J430" s="346"/>
      <c r="K430" s="352"/>
      <c r="L430" s="418">
        <f>SUM(L429:O429)</f>
        <v>20</v>
      </c>
      <c r="M430" s="419"/>
      <c r="N430" s="419"/>
      <c r="O430" s="420"/>
      <c r="P430" s="418">
        <f>SUM(P429:S429)</f>
        <v>22</v>
      </c>
      <c r="Q430" s="419"/>
      <c r="R430" s="419"/>
      <c r="S430" s="420"/>
      <c r="T430" s="418">
        <f>SUM(T429:W429)</f>
        <v>20</v>
      </c>
      <c r="U430" s="419"/>
      <c r="V430" s="419"/>
      <c r="W430" s="420"/>
      <c r="X430" s="418">
        <f>SUM(X429:AA429)</f>
        <v>0</v>
      </c>
      <c r="Y430" s="419"/>
      <c r="Z430" s="419"/>
      <c r="AA430" s="420"/>
      <c r="AC430" s="10">
        <f>SUM(L430:AA430)*15</f>
        <v>930</v>
      </c>
    </row>
    <row r="431" spans="1:29" ht="18" customHeight="1">
      <c r="A431" s="336"/>
      <c r="B431" s="337"/>
      <c r="C431" s="338"/>
      <c r="D431" s="360" t="s">
        <v>20</v>
      </c>
      <c r="E431" s="361"/>
      <c r="F431" s="362"/>
      <c r="G431" s="371" t="s">
        <v>21</v>
      </c>
      <c r="H431" s="278"/>
      <c r="I431" s="278"/>
      <c r="J431" s="278"/>
      <c r="K431" s="279"/>
      <c r="L431" s="357">
        <f>sumaECTS(L410:O421)+L185</f>
        <v>2</v>
      </c>
      <c r="M431" s="358"/>
      <c r="N431" s="358"/>
      <c r="O431" s="359"/>
      <c r="P431" s="357">
        <f>sumaECTS(P410:S421)+P185</f>
        <v>2</v>
      </c>
      <c r="Q431" s="358"/>
      <c r="R431" s="358"/>
      <c r="S431" s="359"/>
      <c r="T431" s="357">
        <v>2</v>
      </c>
      <c r="U431" s="358"/>
      <c r="V431" s="358"/>
      <c r="W431" s="359"/>
      <c r="X431" s="357"/>
      <c r="Y431" s="358"/>
      <c r="Z431" s="358"/>
      <c r="AA431" s="359"/>
      <c r="AC431" s="10">
        <f>SUM(L431:AA431)</f>
        <v>6</v>
      </c>
    </row>
    <row r="432" spans="1:29" ht="18" customHeight="1">
      <c r="A432" s="336"/>
      <c r="B432" s="337"/>
      <c r="C432" s="338"/>
      <c r="D432" s="363"/>
      <c r="E432" s="267"/>
      <c r="F432" s="364"/>
      <c r="G432" s="389" t="s">
        <v>22</v>
      </c>
      <c r="H432" s="421"/>
      <c r="I432" s="421"/>
      <c r="J432" s="421"/>
      <c r="K432" s="422"/>
      <c r="L432" s="368">
        <f>sumaECTS(L411:O422)+L186</f>
        <v>11</v>
      </c>
      <c r="M432" s="369"/>
      <c r="N432" s="369"/>
      <c r="O432" s="370"/>
      <c r="P432" s="368">
        <f>sumaECTS(P411:S422)+P186</f>
        <v>16</v>
      </c>
      <c r="Q432" s="369"/>
      <c r="R432" s="369"/>
      <c r="S432" s="370"/>
      <c r="T432" s="368">
        <v>16</v>
      </c>
      <c r="U432" s="369"/>
      <c r="V432" s="369"/>
      <c r="W432" s="370"/>
      <c r="X432" s="368"/>
      <c r="Y432" s="369"/>
      <c r="Z432" s="369"/>
      <c r="AA432" s="370"/>
      <c r="AC432" s="10">
        <f>SUM(L432:AA432)</f>
        <v>43</v>
      </c>
    </row>
    <row r="433" spans="1:29" ht="18" customHeight="1" thickBot="1">
      <c r="A433" s="336"/>
      <c r="B433" s="337"/>
      <c r="C433" s="338"/>
      <c r="D433" s="365"/>
      <c r="E433" s="366"/>
      <c r="F433" s="367"/>
      <c r="G433" s="389" t="s">
        <v>42</v>
      </c>
      <c r="H433" s="421"/>
      <c r="I433" s="421"/>
      <c r="J433" s="421"/>
      <c r="K433" s="422"/>
      <c r="L433" s="347">
        <f>sumaECTS(L412:O423)+L187</f>
        <v>30</v>
      </c>
      <c r="M433" s="348"/>
      <c r="N433" s="348"/>
      <c r="O433" s="349"/>
      <c r="P433" s="347">
        <f>sumaECTS(P412:S423)+P187</f>
        <v>30</v>
      </c>
      <c r="Q433" s="348"/>
      <c r="R433" s="348"/>
      <c r="S433" s="349"/>
      <c r="T433" s="347">
        <v>30</v>
      </c>
      <c r="U433" s="348"/>
      <c r="V433" s="348"/>
      <c r="W433" s="349"/>
      <c r="X433" s="347"/>
      <c r="Y433" s="348"/>
      <c r="Z433" s="348"/>
      <c r="AA433" s="349"/>
      <c r="AC433" s="10">
        <f>SUM(L433:AA433)</f>
        <v>90</v>
      </c>
    </row>
    <row r="434" spans="1:27" ht="18" customHeight="1">
      <c r="A434" s="22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91"/>
      <c r="P434" s="22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91"/>
    </row>
    <row r="435" spans="1:27" ht="18" customHeight="1">
      <c r="A435" s="92" t="s">
        <v>23</v>
      </c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1"/>
      <c r="P435" s="26"/>
      <c r="Q435" s="30" t="s">
        <v>195</v>
      </c>
      <c r="R435" s="28"/>
      <c r="S435" s="27"/>
      <c r="T435" s="27"/>
      <c r="U435" s="27"/>
      <c r="V435" s="27"/>
      <c r="W435" s="27"/>
      <c r="X435" s="93"/>
      <c r="Y435" s="42"/>
      <c r="Z435" s="27"/>
      <c r="AA435" s="94"/>
    </row>
    <row r="436" spans="1:27" ht="18" customHeight="1">
      <c r="A436" s="95" t="s">
        <v>14</v>
      </c>
      <c r="B436" s="30" t="s">
        <v>82</v>
      </c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1"/>
      <c r="P436" s="26"/>
      <c r="Q436" s="247" t="s">
        <v>227</v>
      </c>
      <c r="R436" s="28"/>
      <c r="S436" s="27"/>
      <c r="T436" s="27"/>
      <c r="U436" s="27"/>
      <c r="V436" s="27"/>
      <c r="W436" s="27"/>
      <c r="X436" s="93"/>
      <c r="Y436" s="42"/>
      <c r="Z436" s="27"/>
      <c r="AA436" s="94"/>
    </row>
    <row r="437" spans="1:27" ht="18" customHeight="1">
      <c r="A437" s="95" t="s">
        <v>15</v>
      </c>
      <c r="B437" s="27" t="s">
        <v>189</v>
      </c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94"/>
      <c r="P437" s="96"/>
      <c r="Q437" s="97" t="s">
        <v>24</v>
      </c>
      <c r="R437" s="28"/>
      <c r="S437" s="98"/>
      <c r="T437" s="98"/>
      <c r="U437" s="98"/>
      <c r="V437" s="98"/>
      <c r="W437" s="98"/>
      <c r="X437" s="98"/>
      <c r="Y437" s="98"/>
      <c r="Z437" s="98"/>
      <c r="AA437" s="99"/>
    </row>
    <row r="438" spans="1:27" ht="18" customHeight="1">
      <c r="A438" s="95"/>
      <c r="B438" s="42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94"/>
      <c r="P438" s="96"/>
      <c r="Q438" s="30" t="s">
        <v>10</v>
      </c>
      <c r="R438" s="100" t="s">
        <v>58</v>
      </c>
      <c r="S438" s="98"/>
      <c r="T438" s="98"/>
      <c r="U438" s="98"/>
      <c r="V438" s="98"/>
      <c r="W438" s="98"/>
      <c r="X438" s="98"/>
      <c r="Y438" s="98"/>
      <c r="Z438" s="98"/>
      <c r="AA438" s="99"/>
    </row>
    <row r="439" spans="1:27" ht="18" customHeight="1">
      <c r="A439" s="95"/>
      <c r="B439" s="27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1"/>
      <c r="P439" s="96"/>
      <c r="Q439" s="30" t="s">
        <v>11</v>
      </c>
      <c r="R439" s="100" t="s">
        <v>59</v>
      </c>
      <c r="S439" s="98"/>
      <c r="T439" s="98"/>
      <c r="U439" s="8"/>
      <c r="V439" s="98"/>
      <c r="W439" s="98"/>
      <c r="X439" s="98"/>
      <c r="Y439" s="98"/>
      <c r="Z439" s="98"/>
      <c r="AA439" s="99"/>
    </row>
    <row r="440" spans="1:27" ht="18" customHeight="1">
      <c r="A440" s="95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1"/>
      <c r="P440" s="96"/>
      <c r="Q440" s="30" t="s">
        <v>12</v>
      </c>
      <c r="R440" s="100" t="s">
        <v>60</v>
      </c>
      <c r="S440" s="98"/>
      <c r="T440" s="98"/>
      <c r="U440" s="98"/>
      <c r="V440" s="98"/>
      <c r="W440" s="98"/>
      <c r="X440" s="98"/>
      <c r="Y440" s="98"/>
      <c r="Z440" s="98"/>
      <c r="AA440" s="99"/>
    </row>
    <row r="441" spans="1:27" ht="18" customHeight="1">
      <c r="A441" s="95"/>
      <c r="B441" s="101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1"/>
      <c r="P441" s="96"/>
      <c r="Q441" s="30" t="s">
        <v>55</v>
      </c>
      <c r="R441" s="100" t="s">
        <v>61</v>
      </c>
      <c r="S441" s="98"/>
      <c r="T441" s="98"/>
      <c r="U441" s="98"/>
      <c r="V441" s="98"/>
      <c r="W441" s="98"/>
      <c r="X441" s="98"/>
      <c r="Y441" s="98"/>
      <c r="Z441" s="98"/>
      <c r="AA441" s="99"/>
    </row>
    <row r="442" spans="1:27" ht="18" customHeight="1">
      <c r="A442" s="95"/>
      <c r="B442" s="102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1"/>
      <c r="P442" s="96"/>
      <c r="Q442" s="30" t="s">
        <v>25</v>
      </c>
      <c r="R442" s="100" t="s">
        <v>62</v>
      </c>
      <c r="S442" s="98"/>
      <c r="T442" s="98"/>
      <c r="U442" s="98"/>
      <c r="V442" s="8"/>
      <c r="W442" s="8"/>
      <c r="X442" s="8"/>
      <c r="Y442" s="8"/>
      <c r="Z442" s="98"/>
      <c r="AA442" s="99"/>
    </row>
    <row r="443" spans="1:27" ht="18" customHeight="1">
      <c r="A443" s="95"/>
      <c r="B443" s="27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1"/>
      <c r="P443" s="96"/>
      <c r="Q443" s="30" t="s">
        <v>63</v>
      </c>
      <c r="R443" s="100" t="s">
        <v>64</v>
      </c>
      <c r="S443" s="98"/>
      <c r="T443" s="98"/>
      <c r="U443" s="98"/>
      <c r="V443" s="98"/>
      <c r="W443" s="98"/>
      <c r="X443" s="98"/>
      <c r="Y443" s="98"/>
      <c r="Z443" s="98"/>
      <c r="AA443" s="99"/>
    </row>
    <row r="444" spans="1:27" ht="18" customHeight="1">
      <c r="A444" s="95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1"/>
      <c r="P444" s="96"/>
      <c r="Q444" s="103"/>
      <c r="R444" s="32" t="s">
        <v>26</v>
      </c>
      <c r="S444" s="30" t="s">
        <v>27</v>
      </c>
      <c r="T444" s="98"/>
      <c r="U444" s="98"/>
      <c r="V444" s="98"/>
      <c r="W444" s="98"/>
      <c r="X444" s="98"/>
      <c r="Y444" s="98"/>
      <c r="Z444" s="98"/>
      <c r="AA444" s="99"/>
    </row>
    <row r="445" spans="1:27" ht="18" customHeight="1" thickBot="1">
      <c r="A445" s="104"/>
      <c r="B445" s="105"/>
      <c r="C445" s="105"/>
      <c r="D445" s="105"/>
      <c r="E445" s="106"/>
      <c r="F445" s="106"/>
      <c r="G445" s="106"/>
      <c r="H445" s="106"/>
      <c r="I445" s="106"/>
      <c r="J445" s="106"/>
      <c r="K445" s="105"/>
      <c r="L445" s="105"/>
      <c r="M445" s="105"/>
      <c r="N445" s="105"/>
      <c r="O445" s="107"/>
      <c r="P445" s="375" t="s">
        <v>228</v>
      </c>
      <c r="Q445" s="376"/>
      <c r="R445" s="376"/>
      <c r="S445" s="376"/>
      <c r="T445" s="376"/>
      <c r="U445" s="376"/>
      <c r="V445" s="376"/>
      <c r="W445" s="376"/>
      <c r="X445" s="376"/>
      <c r="Y445" s="376"/>
      <c r="Z445" s="376"/>
      <c r="AA445" s="377"/>
    </row>
  </sheetData>
  <sheetProtection/>
  <mergeCells count="1008">
    <mergeCell ref="L381:O381"/>
    <mergeCell ref="P381:S381"/>
    <mergeCell ref="G382:K382"/>
    <mergeCell ref="L382:O382"/>
    <mergeCell ref="P382:S382"/>
    <mergeCell ref="G379:G380"/>
    <mergeCell ref="H379:H380"/>
    <mergeCell ref="I379:I380"/>
    <mergeCell ref="J379:J380"/>
    <mergeCell ref="G383:K383"/>
    <mergeCell ref="L383:O383"/>
    <mergeCell ref="P383:S383"/>
    <mergeCell ref="T383:W383"/>
    <mergeCell ref="K379:K380"/>
    <mergeCell ref="L380:O380"/>
    <mergeCell ref="P380:S380"/>
    <mergeCell ref="G381:K381"/>
    <mergeCell ref="V377:V378"/>
    <mergeCell ref="X380:AA380"/>
    <mergeCell ref="T380:W380"/>
    <mergeCell ref="Y377:Y378"/>
    <mergeCell ref="Z377:Z378"/>
    <mergeCell ref="X377:X378"/>
    <mergeCell ref="P395:AA395"/>
    <mergeCell ref="X382:AA382"/>
    <mergeCell ref="X383:AA383"/>
    <mergeCell ref="T381:W381"/>
    <mergeCell ref="X381:AA381"/>
    <mergeCell ref="T382:W382"/>
    <mergeCell ref="T376:W376"/>
    <mergeCell ref="X376:AA376"/>
    <mergeCell ref="L377:L378"/>
    <mergeCell ref="M377:M378"/>
    <mergeCell ref="N377:N378"/>
    <mergeCell ref="P377:P378"/>
    <mergeCell ref="Q377:Q378"/>
    <mergeCell ref="R377:R378"/>
    <mergeCell ref="T377:T378"/>
    <mergeCell ref="U377:U378"/>
    <mergeCell ref="P375:S375"/>
    <mergeCell ref="H376:H378"/>
    <mergeCell ref="I376:I378"/>
    <mergeCell ref="J376:J378"/>
    <mergeCell ref="K376:K378"/>
    <mergeCell ref="I374:I375"/>
    <mergeCell ref="J374:J375"/>
    <mergeCell ref="K374:K375"/>
    <mergeCell ref="L375:O375"/>
    <mergeCell ref="A376:C383"/>
    <mergeCell ref="D376:D378"/>
    <mergeCell ref="E376:E378"/>
    <mergeCell ref="F376:F378"/>
    <mergeCell ref="B374:C375"/>
    <mergeCell ref="D374:D375"/>
    <mergeCell ref="D379:D380"/>
    <mergeCell ref="E379:E380"/>
    <mergeCell ref="F379:F380"/>
    <mergeCell ref="D381:F383"/>
    <mergeCell ref="P360:P361"/>
    <mergeCell ref="Q360:Q361"/>
    <mergeCell ref="G376:G378"/>
    <mergeCell ref="L376:O376"/>
    <mergeCell ref="P376:S376"/>
    <mergeCell ref="L362:AA362"/>
    <mergeCell ref="L360:L361"/>
    <mergeCell ref="T360:T361"/>
    <mergeCell ref="U360:U361"/>
    <mergeCell ref="T375:W375"/>
    <mergeCell ref="M360:M361"/>
    <mergeCell ref="N360:N361"/>
    <mergeCell ref="K359:K361"/>
    <mergeCell ref="D357:F358"/>
    <mergeCell ref="X375:AA375"/>
    <mergeCell ref="E374:E375"/>
    <mergeCell ref="F374:F375"/>
    <mergeCell ref="G374:G375"/>
    <mergeCell ref="H374:H375"/>
    <mergeCell ref="V360:V361"/>
    <mergeCell ref="X360:X361"/>
    <mergeCell ref="B362:K362"/>
    <mergeCell ref="L359:AA359"/>
    <mergeCell ref="D359:D361"/>
    <mergeCell ref="E359:E361"/>
    <mergeCell ref="R360:R361"/>
    <mergeCell ref="F359:F361"/>
    <mergeCell ref="H359:H361"/>
    <mergeCell ref="I359:I361"/>
    <mergeCell ref="J359:J361"/>
    <mergeCell ref="H358:K358"/>
    <mergeCell ref="L357:AA357"/>
    <mergeCell ref="G357:K357"/>
    <mergeCell ref="L358:O358"/>
    <mergeCell ref="P358:S358"/>
    <mergeCell ref="T358:W358"/>
    <mergeCell ref="X358:AA358"/>
    <mergeCell ref="A353:C353"/>
    <mergeCell ref="T353:AA353"/>
    <mergeCell ref="P445:AA445"/>
    <mergeCell ref="G433:K433"/>
    <mergeCell ref="L433:O433"/>
    <mergeCell ref="P433:S433"/>
    <mergeCell ref="T433:W433"/>
    <mergeCell ref="X433:AA433"/>
    <mergeCell ref="B357:C361"/>
    <mergeCell ref="G358:G361"/>
    <mergeCell ref="G432:K432"/>
    <mergeCell ref="T432:W432"/>
    <mergeCell ref="A354:C354"/>
    <mergeCell ref="T355:AA355"/>
    <mergeCell ref="T430:W430"/>
    <mergeCell ref="X432:AA432"/>
    <mergeCell ref="Y360:Y361"/>
    <mergeCell ref="Z360:Z361"/>
    <mergeCell ref="A356:AA356"/>
    <mergeCell ref="A357:A361"/>
    <mergeCell ref="X430:AA430"/>
    <mergeCell ref="D431:F433"/>
    <mergeCell ref="G431:K431"/>
    <mergeCell ref="L431:O431"/>
    <mergeCell ref="P431:S431"/>
    <mergeCell ref="T431:W431"/>
    <mergeCell ref="I429:I430"/>
    <mergeCell ref="L432:O432"/>
    <mergeCell ref="P432:S432"/>
    <mergeCell ref="X431:AA431"/>
    <mergeCell ref="G429:G430"/>
    <mergeCell ref="H429:H430"/>
    <mergeCell ref="K426:K428"/>
    <mergeCell ref="L426:O426"/>
    <mergeCell ref="K429:K430"/>
    <mergeCell ref="L430:O430"/>
    <mergeCell ref="J429:J430"/>
    <mergeCell ref="G426:G428"/>
    <mergeCell ref="H426:H428"/>
    <mergeCell ref="I426:I428"/>
    <mergeCell ref="P430:S430"/>
    <mergeCell ref="T425:W425"/>
    <mergeCell ref="Q427:Q428"/>
    <mergeCell ref="M427:M428"/>
    <mergeCell ref="N427:N428"/>
    <mergeCell ref="P426:S426"/>
    <mergeCell ref="V427:V428"/>
    <mergeCell ref="T427:T428"/>
    <mergeCell ref="L427:L428"/>
    <mergeCell ref="R427:R428"/>
    <mergeCell ref="P427:P428"/>
    <mergeCell ref="X425:AA425"/>
    <mergeCell ref="X427:X428"/>
    <mergeCell ref="Y427:Y428"/>
    <mergeCell ref="T426:W426"/>
    <mergeCell ref="X426:AA426"/>
    <mergeCell ref="Z427:Z428"/>
    <mergeCell ref="U427:U428"/>
    <mergeCell ref="K424:K425"/>
    <mergeCell ref="L425:O425"/>
    <mergeCell ref="P425:S425"/>
    <mergeCell ref="A426:C433"/>
    <mergeCell ref="D426:D428"/>
    <mergeCell ref="E426:E428"/>
    <mergeCell ref="F426:F428"/>
    <mergeCell ref="D429:D430"/>
    <mergeCell ref="E429:E430"/>
    <mergeCell ref="F429:F430"/>
    <mergeCell ref="B415:C415"/>
    <mergeCell ref="B418:C418"/>
    <mergeCell ref="B419:C419"/>
    <mergeCell ref="B424:C425"/>
    <mergeCell ref="J426:J428"/>
    <mergeCell ref="D424:D425"/>
    <mergeCell ref="E424:E425"/>
    <mergeCell ref="F424:F425"/>
    <mergeCell ref="G424:G425"/>
    <mergeCell ref="H424:H425"/>
    <mergeCell ref="I424:I425"/>
    <mergeCell ref="J424:J425"/>
    <mergeCell ref="B411:K411"/>
    <mergeCell ref="L411:AA411"/>
    <mergeCell ref="L407:O407"/>
    <mergeCell ref="P407:S407"/>
    <mergeCell ref="T407:W407"/>
    <mergeCell ref="X407:AA407"/>
    <mergeCell ref="L408:AA408"/>
    <mergeCell ref="E408:E410"/>
    <mergeCell ref="T409:T410"/>
    <mergeCell ref="U409:U410"/>
    <mergeCell ref="P409:P410"/>
    <mergeCell ref="Q409:Q410"/>
    <mergeCell ref="R409:R410"/>
    <mergeCell ref="L409:L410"/>
    <mergeCell ref="M409:M410"/>
    <mergeCell ref="N409:N410"/>
    <mergeCell ref="L406:AA406"/>
    <mergeCell ref="X409:X410"/>
    <mergeCell ref="Y409:Y410"/>
    <mergeCell ref="Z409:Z410"/>
    <mergeCell ref="G407:G410"/>
    <mergeCell ref="H407:K407"/>
    <mergeCell ref="K408:K410"/>
    <mergeCell ref="H408:H410"/>
    <mergeCell ref="V409:V410"/>
    <mergeCell ref="A406:A410"/>
    <mergeCell ref="B406:C410"/>
    <mergeCell ref="D406:F407"/>
    <mergeCell ref="G406:K406"/>
    <mergeCell ref="I408:I410"/>
    <mergeCell ref="J408:J410"/>
    <mergeCell ref="D408:D410"/>
    <mergeCell ref="F408:F410"/>
    <mergeCell ref="A405:AA405"/>
    <mergeCell ref="P347:AA347"/>
    <mergeCell ref="D396:S398"/>
    <mergeCell ref="T396:AA396"/>
    <mergeCell ref="A397:C397"/>
    <mergeCell ref="A398:C398"/>
    <mergeCell ref="D348:S350"/>
    <mergeCell ref="A403:C403"/>
    <mergeCell ref="T404:AA404"/>
    <mergeCell ref="A352:C352"/>
    <mergeCell ref="A401:C401"/>
    <mergeCell ref="T401:AA401"/>
    <mergeCell ref="A400:C400"/>
    <mergeCell ref="A402:C402"/>
    <mergeCell ref="T402:AA402"/>
    <mergeCell ref="T348:AA348"/>
    <mergeCell ref="A349:C349"/>
    <mergeCell ref="A350:C350"/>
    <mergeCell ref="A351:C351"/>
    <mergeCell ref="T352:AA352"/>
    <mergeCell ref="X334:AA334"/>
    <mergeCell ref="G335:K335"/>
    <mergeCell ref="L335:O335"/>
    <mergeCell ref="P335:S335"/>
    <mergeCell ref="T335:W335"/>
    <mergeCell ref="X335:AA335"/>
    <mergeCell ref="P334:S334"/>
    <mergeCell ref="T334:W334"/>
    <mergeCell ref="D333:F335"/>
    <mergeCell ref="G333:K333"/>
    <mergeCell ref="L333:O333"/>
    <mergeCell ref="P333:S333"/>
    <mergeCell ref="G331:G332"/>
    <mergeCell ref="H331:H332"/>
    <mergeCell ref="I331:I332"/>
    <mergeCell ref="J331:J332"/>
    <mergeCell ref="G334:K334"/>
    <mergeCell ref="L334:O334"/>
    <mergeCell ref="T333:W333"/>
    <mergeCell ref="X333:AA333"/>
    <mergeCell ref="U329:U330"/>
    <mergeCell ref="V329:V330"/>
    <mergeCell ref="X332:AA332"/>
    <mergeCell ref="T329:T330"/>
    <mergeCell ref="T332:W332"/>
    <mergeCell ref="X329:X330"/>
    <mergeCell ref="Y329:Y330"/>
    <mergeCell ref="L332:O332"/>
    <mergeCell ref="P332:S332"/>
    <mergeCell ref="T328:W328"/>
    <mergeCell ref="X328:AA328"/>
    <mergeCell ref="L329:L330"/>
    <mergeCell ref="M329:M330"/>
    <mergeCell ref="N329:N330"/>
    <mergeCell ref="P329:P330"/>
    <mergeCell ref="Q329:Q330"/>
    <mergeCell ref="Z329:Z330"/>
    <mergeCell ref="L327:O327"/>
    <mergeCell ref="R329:R330"/>
    <mergeCell ref="P328:S328"/>
    <mergeCell ref="G328:G330"/>
    <mergeCell ref="L328:O328"/>
    <mergeCell ref="H328:H330"/>
    <mergeCell ref="I328:I330"/>
    <mergeCell ref="J328:J330"/>
    <mergeCell ref="K328:K330"/>
    <mergeCell ref="A328:C335"/>
    <mergeCell ref="D328:D330"/>
    <mergeCell ref="E328:E330"/>
    <mergeCell ref="F328:F330"/>
    <mergeCell ref="D331:D332"/>
    <mergeCell ref="E331:E332"/>
    <mergeCell ref="F331:F332"/>
    <mergeCell ref="K331:K332"/>
    <mergeCell ref="T327:W327"/>
    <mergeCell ref="X327:AA327"/>
    <mergeCell ref="P327:S327"/>
    <mergeCell ref="I326:I327"/>
    <mergeCell ref="J326:J327"/>
    <mergeCell ref="B313:K313"/>
    <mergeCell ref="L313:AA313"/>
    <mergeCell ref="B326:C327"/>
    <mergeCell ref="D326:D327"/>
    <mergeCell ref="K326:K327"/>
    <mergeCell ref="I310:I312"/>
    <mergeCell ref="J310:J312"/>
    <mergeCell ref="K310:K312"/>
    <mergeCell ref="L310:AA310"/>
    <mergeCell ref="Y311:Y312"/>
    <mergeCell ref="E326:E327"/>
    <mergeCell ref="F326:F327"/>
    <mergeCell ref="G326:G327"/>
    <mergeCell ref="H326:H327"/>
    <mergeCell ref="Z311:Z312"/>
    <mergeCell ref="T311:T312"/>
    <mergeCell ref="U311:U312"/>
    <mergeCell ref="L311:L312"/>
    <mergeCell ref="M311:M312"/>
    <mergeCell ref="V311:V312"/>
    <mergeCell ref="X311:X312"/>
    <mergeCell ref="L309:O309"/>
    <mergeCell ref="P309:S309"/>
    <mergeCell ref="D310:D312"/>
    <mergeCell ref="E310:E312"/>
    <mergeCell ref="F310:F312"/>
    <mergeCell ref="H310:H312"/>
    <mergeCell ref="Q311:Q312"/>
    <mergeCell ref="R311:R312"/>
    <mergeCell ref="N311:N312"/>
    <mergeCell ref="P311:P312"/>
    <mergeCell ref="A307:AA307"/>
    <mergeCell ref="A308:A312"/>
    <mergeCell ref="B308:C312"/>
    <mergeCell ref="D308:F309"/>
    <mergeCell ref="G308:K308"/>
    <mergeCell ref="L308:AA308"/>
    <mergeCell ref="G309:G312"/>
    <mergeCell ref="H309:K309"/>
    <mergeCell ref="T309:W309"/>
    <mergeCell ref="X309:AA309"/>
    <mergeCell ref="T306:AA306"/>
    <mergeCell ref="P297:AA297"/>
    <mergeCell ref="D298:S300"/>
    <mergeCell ref="T298:AA298"/>
    <mergeCell ref="T303:AA303"/>
    <mergeCell ref="T304:AA304"/>
    <mergeCell ref="G283:K283"/>
    <mergeCell ref="L283:O283"/>
    <mergeCell ref="P283:S283"/>
    <mergeCell ref="A305:C305"/>
    <mergeCell ref="A299:C299"/>
    <mergeCell ref="A300:C300"/>
    <mergeCell ref="A302:C302"/>
    <mergeCell ref="A303:C303"/>
    <mergeCell ref="A304:C304"/>
    <mergeCell ref="A278:C285"/>
    <mergeCell ref="X284:AA284"/>
    <mergeCell ref="G285:K285"/>
    <mergeCell ref="L285:O285"/>
    <mergeCell ref="P285:S285"/>
    <mergeCell ref="T285:W285"/>
    <mergeCell ref="X285:AA285"/>
    <mergeCell ref="G284:K284"/>
    <mergeCell ref="L284:O284"/>
    <mergeCell ref="P284:S284"/>
    <mergeCell ref="T284:W284"/>
    <mergeCell ref="T283:W283"/>
    <mergeCell ref="X283:AA283"/>
    <mergeCell ref="T279:T280"/>
    <mergeCell ref="U279:U280"/>
    <mergeCell ref="V279:V280"/>
    <mergeCell ref="X282:AA282"/>
    <mergeCell ref="T282:W282"/>
    <mergeCell ref="L282:O282"/>
    <mergeCell ref="P282:S282"/>
    <mergeCell ref="X279:X280"/>
    <mergeCell ref="Y279:Y280"/>
    <mergeCell ref="H281:H282"/>
    <mergeCell ref="I281:I282"/>
    <mergeCell ref="J281:J282"/>
    <mergeCell ref="K281:K282"/>
    <mergeCell ref="X278:AA278"/>
    <mergeCell ref="L279:L280"/>
    <mergeCell ref="M279:M280"/>
    <mergeCell ref="N279:N280"/>
    <mergeCell ref="P279:P280"/>
    <mergeCell ref="Q279:Q280"/>
    <mergeCell ref="R279:R280"/>
    <mergeCell ref="P278:S278"/>
    <mergeCell ref="Z279:Z280"/>
    <mergeCell ref="B276:C277"/>
    <mergeCell ref="D276:D277"/>
    <mergeCell ref="K276:K277"/>
    <mergeCell ref="L277:O277"/>
    <mergeCell ref="H278:H280"/>
    <mergeCell ref="I278:I280"/>
    <mergeCell ref="J278:J280"/>
    <mergeCell ref="K278:K280"/>
    <mergeCell ref="J276:J277"/>
    <mergeCell ref="D278:D280"/>
    <mergeCell ref="E278:E280"/>
    <mergeCell ref="F278:F280"/>
    <mergeCell ref="D283:F285"/>
    <mergeCell ref="D281:D282"/>
    <mergeCell ref="E281:E282"/>
    <mergeCell ref="F281:F282"/>
    <mergeCell ref="E276:E277"/>
    <mergeCell ref="F276:F277"/>
    <mergeCell ref="G276:G277"/>
    <mergeCell ref="H276:H277"/>
    <mergeCell ref="T277:W277"/>
    <mergeCell ref="X277:AA277"/>
    <mergeCell ref="P277:S277"/>
    <mergeCell ref="I276:I277"/>
    <mergeCell ref="L259:O259"/>
    <mergeCell ref="P259:S259"/>
    <mergeCell ref="T259:W259"/>
    <mergeCell ref="V261:V262"/>
    <mergeCell ref="X259:AA259"/>
    <mergeCell ref="G281:G282"/>
    <mergeCell ref="X261:X262"/>
    <mergeCell ref="G278:G280"/>
    <mergeCell ref="L278:O278"/>
    <mergeCell ref="T278:W278"/>
    <mergeCell ref="R261:R262"/>
    <mergeCell ref="T261:T262"/>
    <mergeCell ref="U261:U262"/>
    <mergeCell ref="I260:I262"/>
    <mergeCell ref="J260:J262"/>
    <mergeCell ref="B263:K263"/>
    <mergeCell ref="L263:AA263"/>
    <mergeCell ref="K260:K262"/>
    <mergeCell ref="L260:AA260"/>
    <mergeCell ref="Y261:Y262"/>
    <mergeCell ref="Z261:Z262"/>
    <mergeCell ref="L261:L262"/>
    <mergeCell ref="M261:M262"/>
    <mergeCell ref="N261:N262"/>
    <mergeCell ref="P261:P262"/>
    <mergeCell ref="D260:D262"/>
    <mergeCell ref="E260:E262"/>
    <mergeCell ref="F260:F262"/>
    <mergeCell ref="H260:H262"/>
    <mergeCell ref="Q261:Q262"/>
    <mergeCell ref="A254:C254"/>
    <mergeCell ref="T254:AA254"/>
    <mergeCell ref="A257:AA257"/>
    <mergeCell ref="A258:A262"/>
    <mergeCell ref="B258:C262"/>
    <mergeCell ref="D258:F259"/>
    <mergeCell ref="G258:K258"/>
    <mergeCell ref="L258:AA258"/>
    <mergeCell ref="G259:G262"/>
    <mergeCell ref="H259:K259"/>
    <mergeCell ref="A255:C255"/>
    <mergeCell ref="T256:AA256"/>
    <mergeCell ref="P247:AA247"/>
    <mergeCell ref="D248:S250"/>
    <mergeCell ref="T248:AA248"/>
    <mergeCell ref="A249:C249"/>
    <mergeCell ref="A250:C250"/>
    <mergeCell ref="A252:C252"/>
    <mergeCell ref="A253:C253"/>
    <mergeCell ref="T253:AA253"/>
    <mergeCell ref="X234:AA234"/>
    <mergeCell ref="G235:K235"/>
    <mergeCell ref="L235:O235"/>
    <mergeCell ref="P235:S235"/>
    <mergeCell ref="T235:W235"/>
    <mergeCell ref="X235:AA235"/>
    <mergeCell ref="G234:K234"/>
    <mergeCell ref="L234:O234"/>
    <mergeCell ref="P234:S234"/>
    <mergeCell ref="T234:W234"/>
    <mergeCell ref="G233:K233"/>
    <mergeCell ref="L233:O233"/>
    <mergeCell ref="P233:S233"/>
    <mergeCell ref="I231:I232"/>
    <mergeCell ref="X232:AA232"/>
    <mergeCell ref="J231:J232"/>
    <mergeCell ref="T233:W233"/>
    <mergeCell ref="X233:AA233"/>
    <mergeCell ref="G231:G232"/>
    <mergeCell ref="T232:W232"/>
    <mergeCell ref="H231:H232"/>
    <mergeCell ref="X229:X230"/>
    <mergeCell ref="X228:AA228"/>
    <mergeCell ref="L229:L230"/>
    <mergeCell ref="M229:M230"/>
    <mergeCell ref="N229:N230"/>
    <mergeCell ref="P229:P230"/>
    <mergeCell ref="Q229:Q230"/>
    <mergeCell ref="Z229:Z230"/>
    <mergeCell ref="Y229:Y230"/>
    <mergeCell ref="K231:K232"/>
    <mergeCell ref="L232:O232"/>
    <mergeCell ref="P232:S232"/>
    <mergeCell ref="T228:W228"/>
    <mergeCell ref="R229:R230"/>
    <mergeCell ref="P228:S228"/>
    <mergeCell ref="T229:T230"/>
    <mergeCell ref="V229:V230"/>
    <mergeCell ref="U229:U230"/>
    <mergeCell ref="L227:O227"/>
    <mergeCell ref="P227:S227"/>
    <mergeCell ref="T227:W227"/>
    <mergeCell ref="J228:J230"/>
    <mergeCell ref="K228:K230"/>
    <mergeCell ref="G228:G230"/>
    <mergeCell ref="L228:O228"/>
    <mergeCell ref="K226:K227"/>
    <mergeCell ref="B226:C227"/>
    <mergeCell ref="I226:I227"/>
    <mergeCell ref="J226:J227"/>
    <mergeCell ref="D226:D227"/>
    <mergeCell ref="E226:E227"/>
    <mergeCell ref="H228:H230"/>
    <mergeCell ref="I228:I230"/>
    <mergeCell ref="A228:C235"/>
    <mergeCell ref="D228:D230"/>
    <mergeCell ref="E228:E230"/>
    <mergeCell ref="F228:F230"/>
    <mergeCell ref="D233:F235"/>
    <mergeCell ref="D231:D232"/>
    <mergeCell ref="E231:E232"/>
    <mergeCell ref="F231:F232"/>
    <mergeCell ref="X213:X214"/>
    <mergeCell ref="F226:F227"/>
    <mergeCell ref="G226:G227"/>
    <mergeCell ref="H226:H227"/>
    <mergeCell ref="Q213:Q214"/>
    <mergeCell ref="B215:K215"/>
    <mergeCell ref="L215:AA215"/>
    <mergeCell ref="N213:N214"/>
    <mergeCell ref="P213:P214"/>
    <mergeCell ref="X227:AA227"/>
    <mergeCell ref="I212:I214"/>
    <mergeCell ref="J212:J214"/>
    <mergeCell ref="Y213:Y214"/>
    <mergeCell ref="Z213:Z214"/>
    <mergeCell ref="L213:L214"/>
    <mergeCell ref="M213:M214"/>
    <mergeCell ref="U213:U214"/>
    <mergeCell ref="R213:R214"/>
    <mergeCell ref="T213:T214"/>
    <mergeCell ref="V213:V214"/>
    <mergeCell ref="D212:D214"/>
    <mergeCell ref="E212:E214"/>
    <mergeCell ref="F212:F214"/>
    <mergeCell ref="H212:H214"/>
    <mergeCell ref="K212:K214"/>
    <mergeCell ref="L212:AA212"/>
    <mergeCell ref="A209:AA209"/>
    <mergeCell ref="A210:A214"/>
    <mergeCell ref="B210:C214"/>
    <mergeCell ref="D210:F211"/>
    <mergeCell ref="G210:K210"/>
    <mergeCell ref="L210:AA210"/>
    <mergeCell ref="G211:G214"/>
    <mergeCell ref="H211:K211"/>
    <mergeCell ref="P211:S211"/>
    <mergeCell ref="P199:AA199"/>
    <mergeCell ref="D200:S202"/>
    <mergeCell ref="T200:AA200"/>
    <mergeCell ref="T205:AA205"/>
    <mergeCell ref="T211:W211"/>
    <mergeCell ref="X211:AA211"/>
    <mergeCell ref="L211:O211"/>
    <mergeCell ref="A202:C202"/>
    <mergeCell ref="A204:C204"/>
    <mergeCell ref="A205:C205"/>
    <mergeCell ref="T208:AA208"/>
    <mergeCell ref="T187:W187"/>
    <mergeCell ref="X187:AA187"/>
    <mergeCell ref="A207:C207"/>
    <mergeCell ref="T206:AA206"/>
    <mergeCell ref="D185:F187"/>
    <mergeCell ref="A206:C206"/>
    <mergeCell ref="G187:K187"/>
    <mergeCell ref="L187:O187"/>
    <mergeCell ref="P187:S187"/>
    <mergeCell ref="A201:C201"/>
    <mergeCell ref="X185:AA185"/>
    <mergeCell ref="G186:K186"/>
    <mergeCell ref="L186:O186"/>
    <mergeCell ref="P186:S186"/>
    <mergeCell ref="T186:W186"/>
    <mergeCell ref="G185:K185"/>
    <mergeCell ref="L185:O185"/>
    <mergeCell ref="P185:S185"/>
    <mergeCell ref="X186:AA186"/>
    <mergeCell ref="T185:W185"/>
    <mergeCell ref="X180:AA180"/>
    <mergeCell ref="X181:X182"/>
    <mergeCell ref="T184:W184"/>
    <mergeCell ref="X184:AA184"/>
    <mergeCell ref="U181:U182"/>
    <mergeCell ref="V181:V182"/>
    <mergeCell ref="T180:W180"/>
    <mergeCell ref="G183:G184"/>
    <mergeCell ref="H183:H184"/>
    <mergeCell ref="Z181:Z182"/>
    <mergeCell ref="L181:L182"/>
    <mergeCell ref="P184:S184"/>
    <mergeCell ref="Q181:Q182"/>
    <mergeCell ref="I183:I184"/>
    <mergeCell ref="J183:J184"/>
    <mergeCell ref="K183:K184"/>
    <mergeCell ref="L184:O184"/>
    <mergeCell ref="G180:G182"/>
    <mergeCell ref="H180:H182"/>
    <mergeCell ref="I180:I182"/>
    <mergeCell ref="Y181:Y182"/>
    <mergeCell ref="J180:J182"/>
    <mergeCell ref="M181:M182"/>
    <mergeCell ref="N181:N182"/>
    <mergeCell ref="P181:P182"/>
    <mergeCell ref="T181:T182"/>
    <mergeCell ref="R181:R182"/>
    <mergeCell ref="K180:K182"/>
    <mergeCell ref="L180:O180"/>
    <mergeCell ref="P180:S180"/>
    <mergeCell ref="A180:C187"/>
    <mergeCell ref="D180:D182"/>
    <mergeCell ref="E180:E182"/>
    <mergeCell ref="F180:F182"/>
    <mergeCell ref="D183:D184"/>
    <mergeCell ref="E183:E184"/>
    <mergeCell ref="F183:F184"/>
    <mergeCell ref="G178:G179"/>
    <mergeCell ref="H178:H179"/>
    <mergeCell ref="Z163:Z164"/>
    <mergeCell ref="L179:O179"/>
    <mergeCell ref="P179:S179"/>
    <mergeCell ref="T179:W179"/>
    <mergeCell ref="V163:V164"/>
    <mergeCell ref="X163:X164"/>
    <mergeCell ref="Y163:Y164"/>
    <mergeCell ref="B178:C179"/>
    <mergeCell ref="D178:D179"/>
    <mergeCell ref="E178:E179"/>
    <mergeCell ref="F178:F179"/>
    <mergeCell ref="U163:U164"/>
    <mergeCell ref="D162:D164"/>
    <mergeCell ref="E162:E164"/>
    <mergeCell ref="K162:K164"/>
    <mergeCell ref="L163:L164"/>
    <mergeCell ref="I178:I179"/>
    <mergeCell ref="J178:J179"/>
    <mergeCell ref="K178:K179"/>
    <mergeCell ref="L161:O161"/>
    <mergeCell ref="L162:AA162"/>
    <mergeCell ref="X179:AA179"/>
    <mergeCell ref="G160:K160"/>
    <mergeCell ref="B165:K165"/>
    <mergeCell ref="L165:AA165"/>
    <mergeCell ref="N163:N164"/>
    <mergeCell ref="P163:P164"/>
    <mergeCell ref="Q163:Q164"/>
    <mergeCell ref="R163:R164"/>
    <mergeCell ref="T163:T164"/>
    <mergeCell ref="F162:F164"/>
    <mergeCell ref="M163:M164"/>
    <mergeCell ref="L160:AA160"/>
    <mergeCell ref="D150:S152"/>
    <mergeCell ref="T150:AA150"/>
    <mergeCell ref="I162:I164"/>
    <mergeCell ref="J162:J164"/>
    <mergeCell ref="G161:G164"/>
    <mergeCell ref="H161:K161"/>
    <mergeCell ref="T158:AA158"/>
    <mergeCell ref="T155:AA155"/>
    <mergeCell ref="D160:F161"/>
    <mergeCell ref="A156:C156"/>
    <mergeCell ref="T156:AA156"/>
    <mergeCell ref="T161:W161"/>
    <mergeCell ref="X161:AA161"/>
    <mergeCell ref="A157:C157"/>
    <mergeCell ref="A159:AA159"/>
    <mergeCell ref="A160:A164"/>
    <mergeCell ref="B160:C164"/>
    <mergeCell ref="P161:S161"/>
    <mergeCell ref="H162:H164"/>
    <mergeCell ref="A151:C151"/>
    <mergeCell ref="A152:C152"/>
    <mergeCell ref="A154:C154"/>
    <mergeCell ref="A155:C155"/>
    <mergeCell ref="X135:AA135"/>
    <mergeCell ref="G136:K136"/>
    <mergeCell ref="L136:O136"/>
    <mergeCell ref="P136:S136"/>
    <mergeCell ref="T136:W136"/>
    <mergeCell ref="X136:AA136"/>
    <mergeCell ref="X137:AA137"/>
    <mergeCell ref="P149:AA149"/>
    <mergeCell ref="G137:K137"/>
    <mergeCell ref="L137:O137"/>
    <mergeCell ref="P137:S137"/>
    <mergeCell ref="T137:W137"/>
    <mergeCell ref="X134:AA134"/>
    <mergeCell ref="D135:F137"/>
    <mergeCell ref="G135:K135"/>
    <mergeCell ref="L135:O135"/>
    <mergeCell ref="P135:S135"/>
    <mergeCell ref="T135:W135"/>
    <mergeCell ref="K133:K134"/>
    <mergeCell ref="L134:O134"/>
    <mergeCell ref="P134:S134"/>
    <mergeCell ref="T134:W134"/>
    <mergeCell ref="X131:X132"/>
    <mergeCell ref="Y131:Y132"/>
    <mergeCell ref="Z131:Z132"/>
    <mergeCell ref="D133:D134"/>
    <mergeCell ref="E133:E134"/>
    <mergeCell ref="F133:F134"/>
    <mergeCell ref="G133:G134"/>
    <mergeCell ref="H133:H134"/>
    <mergeCell ref="I133:I134"/>
    <mergeCell ref="J133:J134"/>
    <mergeCell ref="X130:AA130"/>
    <mergeCell ref="L131:L132"/>
    <mergeCell ref="M131:M132"/>
    <mergeCell ref="N131:N132"/>
    <mergeCell ref="P131:P132"/>
    <mergeCell ref="Q131:Q132"/>
    <mergeCell ref="R131:R132"/>
    <mergeCell ref="T131:T132"/>
    <mergeCell ref="U131:U132"/>
    <mergeCell ref="V131:V132"/>
    <mergeCell ref="G130:G132"/>
    <mergeCell ref="H130:H132"/>
    <mergeCell ref="P130:S130"/>
    <mergeCell ref="T130:W130"/>
    <mergeCell ref="I130:I132"/>
    <mergeCell ref="J130:J132"/>
    <mergeCell ref="K130:K132"/>
    <mergeCell ref="L130:O130"/>
    <mergeCell ref="G128:G129"/>
    <mergeCell ref="H128:H129"/>
    <mergeCell ref="B128:C129"/>
    <mergeCell ref="D128:D129"/>
    <mergeCell ref="E128:E129"/>
    <mergeCell ref="F128:F129"/>
    <mergeCell ref="A130:C137"/>
    <mergeCell ref="D130:D132"/>
    <mergeCell ref="E130:E132"/>
    <mergeCell ref="F130:F132"/>
    <mergeCell ref="I128:I129"/>
    <mergeCell ref="X129:AA129"/>
    <mergeCell ref="L129:O129"/>
    <mergeCell ref="P129:S129"/>
    <mergeCell ref="T129:W129"/>
    <mergeCell ref="J128:J129"/>
    <mergeCell ref="K128:K129"/>
    <mergeCell ref="X111:X112"/>
    <mergeCell ref="L113:AA113"/>
    <mergeCell ref="L110:AA110"/>
    <mergeCell ref="Y111:Y112"/>
    <mergeCell ref="Z111:Z112"/>
    <mergeCell ref="L111:L112"/>
    <mergeCell ref="M111:M112"/>
    <mergeCell ref="N111:N112"/>
    <mergeCell ref="Q111:Q112"/>
    <mergeCell ref="R111:R112"/>
    <mergeCell ref="T111:T112"/>
    <mergeCell ref="P109:S109"/>
    <mergeCell ref="T109:W109"/>
    <mergeCell ref="U111:U112"/>
    <mergeCell ref="V111:V112"/>
    <mergeCell ref="L108:AA108"/>
    <mergeCell ref="G109:G112"/>
    <mergeCell ref="H109:K109"/>
    <mergeCell ref="L109:O109"/>
    <mergeCell ref="X109:AA109"/>
    <mergeCell ref="H110:H112"/>
    <mergeCell ref="I110:I112"/>
    <mergeCell ref="J110:J112"/>
    <mergeCell ref="K110:K112"/>
    <mergeCell ref="P111:P112"/>
    <mergeCell ref="A108:A112"/>
    <mergeCell ref="B108:C112"/>
    <mergeCell ref="D108:F109"/>
    <mergeCell ref="G108:K108"/>
    <mergeCell ref="D110:D112"/>
    <mergeCell ref="E110:E112"/>
    <mergeCell ref="F110:F112"/>
    <mergeCell ref="T102:AA102"/>
    <mergeCell ref="T106:AA106"/>
    <mergeCell ref="A94:C94"/>
    <mergeCell ref="A107:AA107"/>
    <mergeCell ref="A98:C98"/>
    <mergeCell ref="A99:C99"/>
    <mergeCell ref="A100:C100"/>
    <mergeCell ref="T101:AA101"/>
    <mergeCell ref="A97:C97"/>
    <mergeCell ref="D93:S95"/>
    <mergeCell ref="X79:AA79"/>
    <mergeCell ref="G80:K80"/>
    <mergeCell ref="L80:O80"/>
    <mergeCell ref="P80:S80"/>
    <mergeCell ref="T80:W80"/>
    <mergeCell ref="P92:AA92"/>
    <mergeCell ref="T93:AA93"/>
    <mergeCell ref="A95:C95"/>
    <mergeCell ref="X80:AA80"/>
    <mergeCell ref="D78:F80"/>
    <mergeCell ref="G78:K78"/>
    <mergeCell ref="T78:W78"/>
    <mergeCell ref="G79:K79"/>
    <mergeCell ref="L79:O79"/>
    <mergeCell ref="P79:S79"/>
    <mergeCell ref="T79:W79"/>
    <mergeCell ref="X78:AA78"/>
    <mergeCell ref="U74:U75"/>
    <mergeCell ref="D76:D77"/>
    <mergeCell ref="E76:E77"/>
    <mergeCell ref="F76:F77"/>
    <mergeCell ref="G76:G77"/>
    <mergeCell ref="T77:W77"/>
    <mergeCell ref="L78:O78"/>
    <mergeCell ref="P78:S78"/>
    <mergeCell ref="V74:V75"/>
    <mergeCell ref="X77:AA77"/>
    <mergeCell ref="J76:J77"/>
    <mergeCell ref="K76:K77"/>
    <mergeCell ref="L77:O77"/>
    <mergeCell ref="P77:S77"/>
    <mergeCell ref="X74:X75"/>
    <mergeCell ref="Y74:Y75"/>
    <mergeCell ref="Z74:Z75"/>
    <mergeCell ref="Q74:Q75"/>
    <mergeCell ref="R74:R75"/>
    <mergeCell ref="P73:S73"/>
    <mergeCell ref="T74:T75"/>
    <mergeCell ref="L74:L75"/>
    <mergeCell ref="M74:M75"/>
    <mergeCell ref="N74:N75"/>
    <mergeCell ref="P74:P75"/>
    <mergeCell ref="I71:I72"/>
    <mergeCell ref="J71:J72"/>
    <mergeCell ref="T73:W73"/>
    <mergeCell ref="X73:AA73"/>
    <mergeCell ref="H73:H75"/>
    <mergeCell ref="I73:I75"/>
    <mergeCell ref="J73:J75"/>
    <mergeCell ref="K73:K75"/>
    <mergeCell ref="X72:AA72"/>
    <mergeCell ref="T72:W72"/>
    <mergeCell ref="A73:C80"/>
    <mergeCell ref="D73:D75"/>
    <mergeCell ref="E73:E75"/>
    <mergeCell ref="F73:F75"/>
    <mergeCell ref="G73:G75"/>
    <mergeCell ref="L73:O73"/>
    <mergeCell ref="H76:H77"/>
    <mergeCell ref="I76:I77"/>
    <mergeCell ref="K71:K72"/>
    <mergeCell ref="P61:P62"/>
    <mergeCell ref="J60:J62"/>
    <mergeCell ref="Q61:Q62"/>
    <mergeCell ref="L72:O72"/>
    <mergeCell ref="P72:S72"/>
    <mergeCell ref="L60:AA60"/>
    <mergeCell ref="V61:V62"/>
    <mergeCell ref="X59:AA59"/>
    <mergeCell ref="D60:D62"/>
    <mergeCell ref="E60:E62"/>
    <mergeCell ref="F60:F62"/>
    <mergeCell ref="H60:H62"/>
    <mergeCell ref="I60:I62"/>
    <mergeCell ref="Y61:Y62"/>
    <mergeCell ref="Z61:Z62"/>
    <mergeCell ref="L61:L62"/>
    <mergeCell ref="M61:M62"/>
    <mergeCell ref="X61:X62"/>
    <mergeCell ref="E71:E72"/>
    <mergeCell ref="F71:F72"/>
    <mergeCell ref="G71:G72"/>
    <mergeCell ref="H71:H72"/>
    <mergeCell ref="B63:K63"/>
    <mergeCell ref="L63:AA63"/>
    <mergeCell ref="N61:N62"/>
    <mergeCell ref="B71:C72"/>
    <mergeCell ref="D71:D72"/>
    <mergeCell ref="R61:R62"/>
    <mergeCell ref="K60:K62"/>
    <mergeCell ref="P59:S59"/>
    <mergeCell ref="T61:T62"/>
    <mergeCell ref="U61:U62"/>
    <mergeCell ref="T59:W59"/>
    <mergeCell ref="A58:A62"/>
    <mergeCell ref="B58:C62"/>
    <mergeCell ref="D58:F59"/>
    <mergeCell ref="G58:K58"/>
    <mergeCell ref="T52:AA52"/>
    <mergeCell ref="T56:AA56"/>
    <mergeCell ref="L58:AA58"/>
    <mergeCell ref="G59:G62"/>
    <mergeCell ref="H59:K59"/>
    <mergeCell ref="L59:O59"/>
    <mergeCell ref="A44:C44"/>
    <mergeCell ref="A57:AA57"/>
    <mergeCell ref="A48:C48"/>
    <mergeCell ref="A49:C49"/>
    <mergeCell ref="A50:C50"/>
    <mergeCell ref="T51:AA51"/>
    <mergeCell ref="A47:C47"/>
    <mergeCell ref="D43:S45"/>
    <mergeCell ref="T43:AA43"/>
    <mergeCell ref="A45:C45"/>
    <mergeCell ref="X29:AA29"/>
    <mergeCell ref="G30:K30"/>
    <mergeCell ref="L30:O30"/>
    <mergeCell ref="P30:S30"/>
    <mergeCell ref="T30:W30"/>
    <mergeCell ref="P42:AA42"/>
    <mergeCell ref="X30:AA30"/>
    <mergeCell ref="D28:F30"/>
    <mergeCell ref="G29:K29"/>
    <mergeCell ref="L29:O29"/>
    <mergeCell ref="P29:S29"/>
    <mergeCell ref="T29:W29"/>
    <mergeCell ref="G28:K28"/>
    <mergeCell ref="L28:O28"/>
    <mergeCell ref="P28:S28"/>
    <mergeCell ref="T28:W28"/>
    <mergeCell ref="P27:S27"/>
    <mergeCell ref="X28:AA28"/>
    <mergeCell ref="U24:U25"/>
    <mergeCell ref="V24:V25"/>
    <mergeCell ref="X24:X25"/>
    <mergeCell ref="T27:W27"/>
    <mergeCell ref="X27:AA27"/>
    <mergeCell ref="T24:T25"/>
    <mergeCell ref="P24:P25"/>
    <mergeCell ref="Y24:Y25"/>
    <mergeCell ref="H26:H27"/>
    <mergeCell ref="K23:K25"/>
    <mergeCell ref="I26:I27"/>
    <mergeCell ref="K26:K27"/>
    <mergeCell ref="D26:D27"/>
    <mergeCell ref="E26:E27"/>
    <mergeCell ref="F26:F27"/>
    <mergeCell ref="G26:G27"/>
    <mergeCell ref="J23:J25"/>
    <mergeCell ref="L23:O23"/>
    <mergeCell ref="P23:S23"/>
    <mergeCell ref="Z24:Z25"/>
    <mergeCell ref="R24:R25"/>
    <mergeCell ref="Q24:Q25"/>
    <mergeCell ref="J26:J27"/>
    <mergeCell ref="L24:L25"/>
    <mergeCell ref="M24:M25"/>
    <mergeCell ref="N24:N25"/>
    <mergeCell ref="L27:O27"/>
    <mergeCell ref="T23:W23"/>
    <mergeCell ref="X23:AA23"/>
    <mergeCell ref="X22:AA22"/>
    <mergeCell ref="A23:C30"/>
    <mergeCell ref="D23:D25"/>
    <mergeCell ref="E23:E25"/>
    <mergeCell ref="F23:F25"/>
    <mergeCell ref="G23:G25"/>
    <mergeCell ref="H23:H25"/>
    <mergeCell ref="I23:I25"/>
    <mergeCell ref="B22:C22"/>
    <mergeCell ref="L22:O22"/>
    <mergeCell ref="P22:S22"/>
    <mergeCell ref="T22:W22"/>
    <mergeCell ref="B18:K18"/>
    <mergeCell ref="L18:AA18"/>
    <mergeCell ref="X16:X17"/>
    <mergeCell ref="Y16:Y17"/>
    <mergeCell ref="Z16:Z17"/>
    <mergeCell ref="T16:T17"/>
    <mergeCell ref="B20:C20"/>
    <mergeCell ref="B21:C21"/>
    <mergeCell ref="J15:J17"/>
    <mergeCell ref="E15:E17"/>
    <mergeCell ref="F15:F17"/>
    <mergeCell ref="H15:H17"/>
    <mergeCell ref="K15:K17"/>
    <mergeCell ref="L15:AA15"/>
    <mergeCell ref="L16:L17"/>
    <mergeCell ref="M16:M17"/>
    <mergeCell ref="U16:U17"/>
    <mergeCell ref="V16:V17"/>
    <mergeCell ref="N16:N17"/>
    <mergeCell ref="A7:C7"/>
    <mergeCell ref="T10:AA10"/>
    <mergeCell ref="T11:AA11"/>
    <mergeCell ref="A12:AA12"/>
    <mergeCell ref="A13:A17"/>
    <mergeCell ref="B13:C17"/>
    <mergeCell ref="X14:AA14"/>
    <mergeCell ref="D13:F14"/>
    <mergeCell ref="G13:K13"/>
    <mergeCell ref="D15:D17"/>
    <mergeCell ref="L14:O14"/>
    <mergeCell ref="P14:S14"/>
    <mergeCell ref="T14:W14"/>
    <mergeCell ref="L13:AA13"/>
    <mergeCell ref="G14:G17"/>
    <mergeCell ref="I15:I17"/>
    <mergeCell ref="H14:K14"/>
    <mergeCell ref="P16:P17"/>
    <mergeCell ref="Q16:Q17"/>
    <mergeCell ref="R16:R17"/>
    <mergeCell ref="A5:C5"/>
    <mergeCell ref="T5:AA5"/>
    <mergeCell ref="A6:C6"/>
    <mergeCell ref="T6:AA6"/>
    <mergeCell ref="A4:C4"/>
    <mergeCell ref="T4:AA4"/>
    <mergeCell ref="D1:S3"/>
    <mergeCell ref="T1:AA1"/>
    <mergeCell ref="A2:C2"/>
    <mergeCell ref="T2:AA2"/>
    <mergeCell ref="A3:C3"/>
    <mergeCell ref="T3:AA3"/>
  </mergeCells>
  <conditionalFormatting sqref="D421 D221:D224 D172:D176 D273:D274">
    <cfRule type="cellIs" priority="1" dxfId="1" operator="notEqual" stopIfTrue="1">
      <formula>0</formula>
    </cfRule>
  </conditionalFormatting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54" r:id="rId4"/>
  <rowBreaks count="8" manualBreakCount="8">
    <brk id="42" max="26" man="1"/>
    <brk id="92" max="26" man="1"/>
    <brk id="149" max="26" man="1"/>
    <brk id="199" max="26" man="1"/>
    <brk id="247" max="26" man="1"/>
    <brk id="297" max="26" man="1"/>
    <brk id="347" max="26" man="1"/>
    <brk id="395" max="2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2"/>
  <sheetViews>
    <sheetView view="pageBreakPreview" zoomScaleSheetLayoutView="100" zoomScalePageLayoutView="0" workbookViewId="0" topLeftCell="A1">
      <selection activeCell="F107" sqref="F107"/>
    </sheetView>
  </sheetViews>
  <sheetFormatPr defaultColWidth="9.00390625" defaultRowHeight="12.75"/>
  <cols>
    <col min="1" max="1" width="4.875" style="6" customWidth="1"/>
    <col min="2" max="2" width="51.375" style="6" customWidth="1"/>
    <col min="3" max="6" width="9.125" style="10" customWidth="1"/>
    <col min="7" max="7" width="14.75390625" style="11" customWidth="1"/>
    <col min="8" max="16384" width="9.125" style="6" customWidth="1"/>
  </cols>
  <sheetData>
    <row r="1" spans="1:7" ht="15.75">
      <c r="A1" s="1"/>
      <c r="B1" s="2" t="s">
        <v>44</v>
      </c>
      <c r="C1" s="440" t="s">
        <v>196</v>
      </c>
      <c r="D1" s="440"/>
      <c r="E1" s="440"/>
      <c r="F1" s="440"/>
      <c r="G1" s="440"/>
    </row>
    <row r="2" spans="1:7" ht="15.75">
      <c r="A2" s="1"/>
      <c r="B2" s="2" t="s">
        <v>45</v>
      </c>
      <c r="C2" s="7" t="s">
        <v>77</v>
      </c>
      <c r="D2" s="1"/>
      <c r="E2" s="4"/>
      <c r="F2" s="4"/>
      <c r="G2" s="5"/>
    </row>
    <row r="3" spans="1:7" ht="15.75">
      <c r="A3" s="1"/>
      <c r="B3" s="2" t="s">
        <v>46</v>
      </c>
      <c r="C3" s="7" t="s">
        <v>78</v>
      </c>
      <c r="D3" s="1"/>
      <c r="E3" s="4"/>
      <c r="F3" s="4"/>
      <c r="G3" s="5"/>
    </row>
    <row r="4" spans="1:7" ht="15.75">
      <c r="A4" s="1"/>
      <c r="B4" s="2"/>
      <c r="C4" s="7" t="s">
        <v>79</v>
      </c>
      <c r="D4" s="1"/>
      <c r="E4" s="4"/>
      <c r="F4" s="4"/>
      <c r="G4" s="5"/>
    </row>
    <row r="5" spans="1:7" ht="15.75">
      <c r="A5" s="1"/>
      <c r="B5" s="2"/>
      <c r="C5" s="7" t="s">
        <v>80</v>
      </c>
      <c r="D5" s="1"/>
      <c r="E5" s="4"/>
      <c r="F5" s="4"/>
      <c r="G5" s="5"/>
    </row>
    <row r="6" spans="1:7" ht="15.75">
      <c r="A6" s="1"/>
      <c r="B6" s="2"/>
      <c r="C6" s="7" t="s">
        <v>81</v>
      </c>
      <c r="D6" s="1"/>
      <c r="E6" s="4"/>
      <c r="F6" s="4"/>
      <c r="G6" s="5"/>
    </row>
    <row r="7" spans="1:7" ht="15.75">
      <c r="A7" s="1"/>
      <c r="B7" s="2"/>
      <c r="C7" s="243" t="s">
        <v>158</v>
      </c>
      <c r="D7" s="1"/>
      <c r="E7" s="4"/>
      <c r="F7" s="4"/>
      <c r="G7" s="5"/>
    </row>
    <row r="8" spans="1:7" ht="15.75">
      <c r="A8" s="1"/>
      <c r="B8" s="2"/>
      <c r="C8" s="243" t="s">
        <v>225</v>
      </c>
      <c r="D8" s="1"/>
      <c r="E8" s="4"/>
      <c r="F8" s="4"/>
      <c r="G8" s="5"/>
    </row>
    <row r="9" spans="1:14" ht="15.75">
      <c r="A9" s="1"/>
      <c r="B9" s="2" t="s">
        <v>47</v>
      </c>
      <c r="C9" s="9" t="s">
        <v>141</v>
      </c>
      <c r="D9" s="1"/>
      <c r="E9" s="4"/>
      <c r="F9" s="4"/>
      <c r="G9" s="5"/>
      <c r="K9" s="30"/>
      <c r="L9" s="28"/>
      <c r="M9" s="27"/>
      <c r="N9" s="27"/>
    </row>
    <row r="10" spans="1:14" ht="15.75">
      <c r="A10" s="1"/>
      <c r="B10" s="2" t="s">
        <v>72</v>
      </c>
      <c r="C10" s="3" t="s">
        <v>143</v>
      </c>
      <c r="D10" s="1"/>
      <c r="E10" s="4"/>
      <c r="F10" s="4"/>
      <c r="G10" s="5"/>
      <c r="L10" s="28"/>
      <c r="M10" s="27"/>
      <c r="N10" s="27"/>
    </row>
    <row r="11" spans="1:7" ht="15.75">
      <c r="A11" s="1"/>
      <c r="B11" s="2" t="s">
        <v>144</v>
      </c>
      <c r="C11" s="207" t="s">
        <v>201</v>
      </c>
      <c r="D11" s="1"/>
      <c r="E11" s="4"/>
      <c r="F11" s="4"/>
      <c r="G11" s="5"/>
    </row>
    <row r="12" spans="1:7" ht="15.75">
      <c r="A12" s="1"/>
      <c r="B12" s="2" t="s">
        <v>73</v>
      </c>
      <c r="C12" s="3" t="s">
        <v>202</v>
      </c>
      <c r="D12" s="4"/>
      <c r="E12" s="4"/>
      <c r="F12" s="4"/>
      <c r="G12" s="5"/>
    </row>
    <row r="13" spans="1:7" ht="15.75">
      <c r="A13" s="1"/>
      <c r="B13" s="1"/>
      <c r="C13" s="30" t="s">
        <v>230</v>
      </c>
      <c r="D13" s="4"/>
      <c r="E13" s="4"/>
      <c r="F13" s="4"/>
      <c r="G13" s="5"/>
    </row>
    <row r="14" ht="12.75"/>
    <row r="15" spans="1:7" ht="15.75">
      <c r="A15" s="12" t="s">
        <v>145</v>
      </c>
      <c r="B15" s="12" t="s">
        <v>146</v>
      </c>
      <c r="C15" s="13" t="s">
        <v>147</v>
      </c>
      <c r="D15" s="13" t="s">
        <v>148</v>
      </c>
      <c r="E15" s="13" t="s">
        <v>149</v>
      </c>
      <c r="F15" s="13" t="s">
        <v>150</v>
      </c>
      <c r="G15" s="13" t="s">
        <v>151</v>
      </c>
    </row>
    <row r="16" spans="1:7" ht="15.75">
      <c r="A16" s="14" t="s">
        <v>14</v>
      </c>
      <c r="B16" s="206" t="s">
        <v>136</v>
      </c>
      <c r="C16" s="15">
        <v>1</v>
      </c>
      <c r="D16" s="15"/>
      <c r="E16" s="15"/>
      <c r="F16" s="15"/>
      <c r="G16" s="13">
        <v>3</v>
      </c>
    </row>
    <row r="17" spans="1:7" ht="15.75">
      <c r="A17" s="14" t="s">
        <v>15</v>
      </c>
      <c r="B17" s="19" t="s">
        <v>84</v>
      </c>
      <c r="C17" s="15">
        <v>1</v>
      </c>
      <c r="D17" s="15"/>
      <c r="E17" s="15"/>
      <c r="F17" s="15"/>
      <c r="G17" s="13">
        <v>2</v>
      </c>
    </row>
    <row r="18" spans="1:7" ht="15.75">
      <c r="A18" s="14" t="s">
        <v>16</v>
      </c>
      <c r="B18" s="19" t="s">
        <v>86</v>
      </c>
      <c r="C18" s="15">
        <v>1</v>
      </c>
      <c r="D18" s="15">
        <v>1</v>
      </c>
      <c r="E18" s="15"/>
      <c r="F18" s="15"/>
      <c r="G18" s="13">
        <v>2</v>
      </c>
    </row>
    <row r="19" spans="1:7" ht="15.75">
      <c r="A19" s="14" t="s">
        <v>17</v>
      </c>
      <c r="B19" s="19" t="s">
        <v>87</v>
      </c>
      <c r="C19" s="15">
        <v>1</v>
      </c>
      <c r="D19" s="15"/>
      <c r="E19" s="15"/>
      <c r="F19" s="15">
        <v>1</v>
      </c>
      <c r="G19" s="13">
        <v>2</v>
      </c>
    </row>
    <row r="20" spans="1:7" ht="15.75">
      <c r="A20" s="14" t="s">
        <v>18</v>
      </c>
      <c r="B20" s="206" t="s">
        <v>90</v>
      </c>
      <c r="C20" s="217">
        <v>2</v>
      </c>
      <c r="D20" s="15">
        <v>1</v>
      </c>
      <c r="E20" s="15"/>
      <c r="F20" s="15">
        <v>2</v>
      </c>
      <c r="G20" s="13">
        <v>8</v>
      </c>
    </row>
    <row r="21" spans="1:7" ht="15.75">
      <c r="A21" s="14" t="s">
        <v>30</v>
      </c>
      <c r="B21" s="206" t="s">
        <v>91</v>
      </c>
      <c r="C21" s="15"/>
      <c r="D21" s="15"/>
      <c r="E21" s="15">
        <v>2</v>
      </c>
      <c r="F21" s="15"/>
      <c r="G21" s="13">
        <v>2</v>
      </c>
    </row>
    <row r="22" spans="1:7" ht="15.75">
      <c r="A22" s="14" t="s">
        <v>31</v>
      </c>
      <c r="B22" s="206" t="s">
        <v>85</v>
      </c>
      <c r="C22" s="15">
        <v>2</v>
      </c>
      <c r="D22" s="15"/>
      <c r="E22" s="15">
        <v>2</v>
      </c>
      <c r="F22" s="15"/>
      <c r="G22" s="13">
        <v>5</v>
      </c>
    </row>
    <row r="23" spans="1:7" ht="15.75">
      <c r="A23" s="14" t="s">
        <v>32</v>
      </c>
      <c r="B23" s="19" t="s">
        <v>88</v>
      </c>
      <c r="C23" s="217">
        <v>2</v>
      </c>
      <c r="D23" s="15"/>
      <c r="E23" s="15">
        <v>1</v>
      </c>
      <c r="F23" s="15"/>
      <c r="G23" s="13">
        <v>6</v>
      </c>
    </row>
    <row r="24" spans="1:7" ht="15.75">
      <c r="A24" s="14"/>
      <c r="B24" s="17" t="s">
        <v>152</v>
      </c>
      <c r="C24" s="13">
        <f>SUM(C16:C23)</f>
        <v>10</v>
      </c>
      <c r="D24" s="13">
        <f>SUM(D16:D23)</f>
        <v>2</v>
      </c>
      <c r="E24" s="13">
        <f>SUM(E16:E23)</f>
        <v>5</v>
      </c>
      <c r="F24" s="13">
        <f>SUM(F16:F23)</f>
        <v>3</v>
      </c>
      <c r="G24" s="13">
        <f>SUM(G16:G23)</f>
        <v>30</v>
      </c>
    </row>
    <row r="25" spans="1:7" ht="15.75">
      <c r="A25" s="12"/>
      <c r="B25" s="12"/>
      <c r="C25" s="439">
        <f>SUM(C24:F24)</f>
        <v>20</v>
      </c>
      <c r="D25" s="439"/>
      <c r="E25" s="439"/>
      <c r="F25" s="439"/>
      <c r="G25" s="13"/>
    </row>
    <row r="26" spans="1:7" ht="15.75">
      <c r="A26" s="12" t="s">
        <v>145</v>
      </c>
      <c r="B26" s="18" t="s">
        <v>161</v>
      </c>
      <c r="C26" s="13" t="s">
        <v>147</v>
      </c>
      <c r="D26" s="13" t="s">
        <v>148</v>
      </c>
      <c r="E26" s="13" t="s">
        <v>149</v>
      </c>
      <c r="F26" s="13" t="s">
        <v>150</v>
      </c>
      <c r="G26" s="13" t="s">
        <v>151</v>
      </c>
    </row>
    <row r="27" spans="1:7" ht="15.75">
      <c r="A27" s="14" t="s">
        <v>14</v>
      </c>
      <c r="B27" s="206" t="s">
        <v>136</v>
      </c>
      <c r="C27" s="217">
        <v>1</v>
      </c>
      <c r="D27" s="15">
        <v>2</v>
      </c>
      <c r="E27" s="16"/>
      <c r="F27" s="16"/>
      <c r="G27" s="13">
        <v>6</v>
      </c>
    </row>
    <row r="28" spans="1:7" ht="15.75">
      <c r="A28" s="14" t="s">
        <v>15</v>
      </c>
      <c r="B28" s="206" t="s">
        <v>140</v>
      </c>
      <c r="C28" s="15">
        <v>2</v>
      </c>
      <c r="D28" s="16"/>
      <c r="E28" s="16"/>
      <c r="F28" s="16"/>
      <c r="G28" s="13">
        <v>2</v>
      </c>
    </row>
    <row r="29" spans="1:7" ht="15.75">
      <c r="A29" s="14" t="s">
        <v>16</v>
      </c>
      <c r="B29" s="206" t="s">
        <v>92</v>
      </c>
      <c r="C29" s="217">
        <v>2</v>
      </c>
      <c r="D29" s="15"/>
      <c r="E29" s="15">
        <v>1</v>
      </c>
      <c r="F29" s="15">
        <v>1</v>
      </c>
      <c r="G29" s="13">
        <v>5</v>
      </c>
    </row>
    <row r="30" spans="1:7" ht="15.75">
      <c r="A30" s="14" t="s">
        <v>17</v>
      </c>
      <c r="B30" s="206" t="s">
        <v>93</v>
      </c>
      <c r="C30" s="15">
        <v>1</v>
      </c>
      <c r="D30" s="15"/>
      <c r="E30" s="15">
        <v>1</v>
      </c>
      <c r="F30" s="15"/>
      <c r="G30" s="13">
        <v>3</v>
      </c>
    </row>
    <row r="31" spans="1:7" ht="15.75">
      <c r="A31" s="14" t="s">
        <v>18</v>
      </c>
      <c r="B31" s="19" t="s">
        <v>94</v>
      </c>
      <c r="C31" s="15">
        <v>1</v>
      </c>
      <c r="D31" s="15"/>
      <c r="E31" s="15">
        <v>1</v>
      </c>
      <c r="F31" s="15"/>
      <c r="G31" s="13">
        <v>3</v>
      </c>
    </row>
    <row r="32" spans="1:7" ht="15.75">
      <c r="A32" s="14" t="s">
        <v>30</v>
      </c>
      <c r="B32" s="19" t="s">
        <v>95</v>
      </c>
      <c r="C32" s="15">
        <v>1</v>
      </c>
      <c r="D32" s="15"/>
      <c r="E32" s="15">
        <v>1</v>
      </c>
      <c r="F32" s="15"/>
      <c r="G32" s="13">
        <v>3</v>
      </c>
    </row>
    <row r="33" spans="1:7" ht="15.75">
      <c r="A33" s="14" t="s">
        <v>31</v>
      </c>
      <c r="B33" s="19" t="s">
        <v>96</v>
      </c>
      <c r="C33" s="15">
        <v>1</v>
      </c>
      <c r="D33" s="15"/>
      <c r="E33" s="15"/>
      <c r="F33" s="15"/>
      <c r="G33" s="13">
        <v>1</v>
      </c>
    </row>
    <row r="34" spans="1:7" ht="15.75">
      <c r="A34" s="14" t="s">
        <v>32</v>
      </c>
      <c r="B34" s="19" t="s">
        <v>97</v>
      </c>
      <c r="C34" s="15"/>
      <c r="D34" s="15"/>
      <c r="E34" s="15">
        <v>1</v>
      </c>
      <c r="F34" s="15"/>
      <c r="G34" s="13">
        <v>1</v>
      </c>
    </row>
    <row r="35" spans="1:7" ht="15.75">
      <c r="A35" s="14" t="s">
        <v>33</v>
      </c>
      <c r="B35" s="19" t="s">
        <v>98</v>
      </c>
      <c r="C35" s="15">
        <v>1</v>
      </c>
      <c r="D35" s="15"/>
      <c r="E35" s="15">
        <v>1</v>
      </c>
      <c r="F35" s="15"/>
      <c r="G35" s="13">
        <v>3</v>
      </c>
    </row>
    <row r="36" spans="1:7" ht="15.75">
      <c r="A36" s="14" t="s">
        <v>34</v>
      </c>
      <c r="B36" s="19" t="s">
        <v>99</v>
      </c>
      <c r="C36" s="15">
        <v>1</v>
      </c>
      <c r="D36" s="15">
        <v>1</v>
      </c>
      <c r="E36" s="15"/>
      <c r="F36" s="15"/>
      <c r="G36" s="13">
        <v>2</v>
      </c>
    </row>
    <row r="37" spans="1:7" ht="15.75">
      <c r="A37" s="14" t="s">
        <v>89</v>
      </c>
      <c r="B37" s="19" t="s">
        <v>88</v>
      </c>
      <c r="C37" s="15"/>
      <c r="D37" s="15"/>
      <c r="E37" s="15"/>
      <c r="F37" s="15">
        <v>1</v>
      </c>
      <c r="G37" s="13">
        <v>1</v>
      </c>
    </row>
    <row r="38" spans="1:7" ht="15.75">
      <c r="A38" s="12"/>
      <c r="B38" s="17" t="s">
        <v>152</v>
      </c>
      <c r="C38" s="13">
        <f>SUM(C27:C37)</f>
        <v>11</v>
      </c>
      <c r="D38" s="13">
        <f>SUM(D27:D37)</f>
        <v>3</v>
      </c>
      <c r="E38" s="13">
        <f>SUM(E27:E37)</f>
        <v>6</v>
      </c>
      <c r="F38" s="13">
        <f>SUM(F27:F37)</f>
        <v>2</v>
      </c>
      <c r="G38" s="13">
        <f>SUM(G27:G37)</f>
        <v>30</v>
      </c>
    </row>
    <row r="39" spans="1:7" ht="15.75">
      <c r="A39" s="12"/>
      <c r="B39" s="12"/>
      <c r="C39" s="439">
        <f>SUM(C38:F38)</f>
        <v>22</v>
      </c>
      <c r="D39" s="439"/>
      <c r="E39" s="439"/>
      <c r="F39" s="439"/>
      <c r="G39" s="13"/>
    </row>
    <row r="40" spans="1:7" ht="15.75">
      <c r="A40" s="12" t="s">
        <v>145</v>
      </c>
      <c r="B40" s="12" t="s">
        <v>153</v>
      </c>
      <c r="C40" s="13" t="s">
        <v>147</v>
      </c>
      <c r="D40" s="13" t="s">
        <v>148</v>
      </c>
      <c r="E40" s="13" t="s">
        <v>149</v>
      </c>
      <c r="F40" s="13" t="s">
        <v>150</v>
      </c>
      <c r="G40" s="13" t="s">
        <v>151</v>
      </c>
    </row>
    <row r="41" spans="1:7" ht="15.75">
      <c r="A41" s="14" t="s">
        <v>14</v>
      </c>
      <c r="B41" s="206" t="s">
        <v>100</v>
      </c>
      <c r="C41" s="15">
        <v>1</v>
      </c>
      <c r="D41" s="15"/>
      <c r="E41" s="15">
        <v>1</v>
      </c>
      <c r="F41" s="16"/>
      <c r="G41" s="13">
        <v>1</v>
      </c>
    </row>
    <row r="42" spans="1:7" ht="15.75">
      <c r="A42" s="14" t="s">
        <v>15</v>
      </c>
      <c r="B42" s="206" t="s">
        <v>101</v>
      </c>
      <c r="C42" s="15">
        <v>1</v>
      </c>
      <c r="D42" s="15"/>
      <c r="E42" s="15">
        <v>1</v>
      </c>
      <c r="F42" s="16"/>
      <c r="G42" s="13">
        <v>1</v>
      </c>
    </row>
    <row r="43" spans="1:7" ht="15.75">
      <c r="A43" s="14" t="s">
        <v>16</v>
      </c>
      <c r="B43" s="206" t="s">
        <v>102</v>
      </c>
      <c r="C43" s="217">
        <v>1</v>
      </c>
      <c r="D43" s="15"/>
      <c r="E43" s="15">
        <v>1</v>
      </c>
      <c r="F43" s="16"/>
      <c r="G43" s="13">
        <v>1</v>
      </c>
    </row>
    <row r="44" spans="1:7" ht="15.75">
      <c r="A44" s="14" t="s">
        <v>17</v>
      </c>
      <c r="B44" s="206" t="s">
        <v>138</v>
      </c>
      <c r="C44" s="199">
        <v>1</v>
      </c>
      <c r="D44" s="15"/>
      <c r="E44" s="15"/>
      <c r="F44" s="16"/>
      <c r="G44" s="13">
        <v>1</v>
      </c>
    </row>
    <row r="45" spans="1:7" ht="15.75">
      <c r="A45" s="14" t="s">
        <v>18</v>
      </c>
      <c r="B45" s="206" t="s">
        <v>103</v>
      </c>
      <c r="C45" s="217">
        <v>2</v>
      </c>
      <c r="D45" s="15"/>
      <c r="E45" s="15">
        <v>1</v>
      </c>
      <c r="F45" s="16"/>
      <c r="G45" s="13">
        <v>1</v>
      </c>
    </row>
    <row r="46" spans="1:7" ht="15.75">
      <c r="A46" s="14" t="s">
        <v>30</v>
      </c>
      <c r="B46" s="206" t="s">
        <v>104</v>
      </c>
      <c r="C46" s="15">
        <v>1</v>
      </c>
      <c r="D46" s="15"/>
      <c r="E46" s="15">
        <v>1</v>
      </c>
      <c r="F46" s="16">
        <v>1</v>
      </c>
      <c r="G46" s="13">
        <v>1</v>
      </c>
    </row>
    <row r="47" spans="1:7" ht="15.75">
      <c r="A47" s="14" t="s">
        <v>31</v>
      </c>
      <c r="B47" s="206" t="s">
        <v>139</v>
      </c>
      <c r="C47" s="15">
        <v>1</v>
      </c>
      <c r="D47" s="15"/>
      <c r="E47" s="15">
        <v>1</v>
      </c>
      <c r="F47" s="16"/>
      <c r="G47" s="13">
        <v>1</v>
      </c>
    </row>
    <row r="48" spans="1:7" ht="15.75">
      <c r="A48" s="14" t="s">
        <v>32</v>
      </c>
      <c r="B48" s="206" t="s">
        <v>105</v>
      </c>
      <c r="C48" s="15">
        <v>1</v>
      </c>
      <c r="D48" s="15"/>
      <c r="E48" s="15">
        <v>1</v>
      </c>
      <c r="F48" s="16"/>
      <c r="G48" s="13">
        <v>1</v>
      </c>
    </row>
    <row r="49" spans="1:7" ht="15.75">
      <c r="A49" s="14" t="s">
        <v>33</v>
      </c>
      <c r="B49" s="206" t="s">
        <v>106</v>
      </c>
      <c r="C49" s="15"/>
      <c r="D49" s="15"/>
      <c r="E49" s="15"/>
      <c r="F49" s="16">
        <v>2</v>
      </c>
      <c r="G49" s="13">
        <v>1</v>
      </c>
    </row>
    <row r="50" spans="1:7" ht="15.75">
      <c r="A50" s="14" t="s">
        <v>34</v>
      </c>
      <c r="B50" s="206" t="s">
        <v>107</v>
      </c>
      <c r="C50" s="15"/>
      <c r="D50" s="15"/>
      <c r="E50" s="15"/>
      <c r="F50" s="16">
        <v>1</v>
      </c>
      <c r="G50" s="13">
        <v>1</v>
      </c>
    </row>
    <row r="51" spans="1:7" ht="15.75">
      <c r="A51" s="14" t="s">
        <v>89</v>
      </c>
      <c r="B51" s="224" t="s">
        <v>200</v>
      </c>
      <c r="C51" s="15"/>
      <c r="D51" s="15"/>
      <c r="E51" s="15"/>
      <c r="F51" s="16"/>
      <c r="G51" s="13">
        <v>20</v>
      </c>
    </row>
    <row r="52" spans="1:7" ht="15.75">
      <c r="A52" s="12"/>
      <c r="B52" s="17" t="s">
        <v>152</v>
      </c>
      <c r="C52" s="13">
        <f>SUM(C41:C50)</f>
        <v>9</v>
      </c>
      <c r="D52" s="13">
        <f>SUM(D41:D50)</f>
        <v>0</v>
      </c>
      <c r="E52" s="13">
        <f>SUM(E41:E50)</f>
        <v>7</v>
      </c>
      <c r="F52" s="13">
        <f>SUM(F41:F50)</f>
        <v>4</v>
      </c>
      <c r="G52" s="13">
        <f>SUM(G41:G51)</f>
        <v>30</v>
      </c>
    </row>
    <row r="53" spans="1:7" ht="15.75">
      <c r="A53" s="12"/>
      <c r="B53" s="12"/>
      <c r="C53" s="439">
        <f>SUM(C52:F52)</f>
        <v>20</v>
      </c>
      <c r="D53" s="439"/>
      <c r="E53" s="439"/>
      <c r="F53" s="439"/>
      <c r="G53" s="13"/>
    </row>
    <row r="54" spans="1:7" ht="15.75">
      <c r="A54" s="12" t="s">
        <v>145</v>
      </c>
      <c r="B54" s="12" t="s">
        <v>154</v>
      </c>
      <c r="C54" s="13" t="s">
        <v>147</v>
      </c>
      <c r="D54" s="13" t="s">
        <v>148</v>
      </c>
      <c r="E54" s="13" t="s">
        <v>149</v>
      </c>
      <c r="F54" s="13" t="s">
        <v>150</v>
      </c>
      <c r="G54" s="13" t="s">
        <v>151</v>
      </c>
    </row>
    <row r="55" spans="1:7" ht="15.75">
      <c r="A55" s="14" t="s">
        <v>14</v>
      </c>
      <c r="B55" s="220" t="s">
        <v>109</v>
      </c>
      <c r="C55" s="217">
        <v>2</v>
      </c>
      <c r="D55" s="15"/>
      <c r="E55" s="15"/>
      <c r="F55" s="16"/>
      <c r="G55" s="13">
        <v>1</v>
      </c>
    </row>
    <row r="56" spans="1:7" ht="15.75">
      <c r="A56" s="14" t="s">
        <v>15</v>
      </c>
      <c r="B56" s="220" t="s">
        <v>110</v>
      </c>
      <c r="C56" s="15"/>
      <c r="D56" s="15"/>
      <c r="E56" s="15">
        <v>2</v>
      </c>
      <c r="F56" s="16"/>
      <c r="G56" s="13">
        <v>1</v>
      </c>
    </row>
    <row r="57" spans="1:7" ht="15.75">
      <c r="A57" s="14" t="s">
        <v>16</v>
      </c>
      <c r="B57" s="220" t="s">
        <v>111</v>
      </c>
      <c r="C57" s="15">
        <v>1</v>
      </c>
      <c r="D57" s="15">
        <v>1</v>
      </c>
      <c r="E57" s="15"/>
      <c r="F57" s="16">
        <v>1</v>
      </c>
      <c r="G57" s="13">
        <v>2</v>
      </c>
    </row>
    <row r="58" spans="1:7" ht="15.75">
      <c r="A58" s="14" t="s">
        <v>17</v>
      </c>
      <c r="B58" s="206" t="s">
        <v>112</v>
      </c>
      <c r="C58" s="15">
        <v>1</v>
      </c>
      <c r="D58" s="15"/>
      <c r="E58" s="15"/>
      <c r="F58" s="16">
        <v>1</v>
      </c>
      <c r="G58" s="13">
        <v>1</v>
      </c>
    </row>
    <row r="59" spans="1:7" ht="15.75">
      <c r="A59" s="14" t="s">
        <v>18</v>
      </c>
      <c r="B59" s="206" t="s">
        <v>113</v>
      </c>
      <c r="C59" s="217">
        <v>2</v>
      </c>
      <c r="D59" s="15"/>
      <c r="E59" s="15"/>
      <c r="F59" s="16">
        <v>2</v>
      </c>
      <c r="G59" s="13">
        <v>2</v>
      </c>
    </row>
    <row r="60" spans="1:7" ht="15.75">
      <c r="A60" s="14" t="s">
        <v>30</v>
      </c>
      <c r="B60" s="206" t="s">
        <v>114</v>
      </c>
      <c r="C60" s="15">
        <v>2</v>
      </c>
      <c r="D60" s="15"/>
      <c r="E60" s="15"/>
      <c r="F60" s="16">
        <v>1</v>
      </c>
      <c r="G60" s="13">
        <v>1</v>
      </c>
    </row>
    <row r="61" spans="1:7" ht="15.75">
      <c r="A61" s="14" t="s">
        <v>31</v>
      </c>
      <c r="B61" s="19" t="s">
        <v>115</v>
      </c>
      <c r="C61" s="15">
        <v>1</v>
      </c>
      <c r="D61" s="15"/>
      <c r="E61" s="15">
        <v>2</v>
      </c>
      <c r="F61" s="16"/>
      <c r="G61" s="13">
        <v>1</v>
      </c>
    </row>
    <row r="62" spans="1:7" ht="15.75">
      <c r="A62" s="14" t="s">
        <v>32</v>
      </c>
      <c r="B62" s="206" t="s">
        <v>107</v>
      </c>
      <c r="C62" s="15"/>
      <c r="D62" s="15"/>
      <c r="E62" s="15"/>
      <c r="F62" s="16">
        <v>1</v>
      </c>
      <c r="G62" s="13">
        <v>1</v>
      </c>
    </row>
    <row r="63" spans="1:7" ht="15.75">
      <c r="A63" s="14" t="s">
        <v>33</v>
      </c>
      <c r="B63" s="224" t="s">
        <v>200</v>
      </c>
      <c r="C63" s="15"/>
      <c r="D63" s="15"/>
      <c r="E63" s="15"/>
      <c r="F63" s="16"/>
      <c r="G63" s="13">
        <v>20</v>
      </c>
    </row>
    <row r="64" spans="1:7" ht="15.75">
      <c r="A64" s="12"/>
      <c r="B64" s="17" t="s">
        <v>152</v>
      </c>
      <c r="C64" s="13">
        <f>SUM(C55:C62)</f>
        <v>9</v>
      </c>
      <c r="D64" s="13">
        <f>SUM(D55:D62)</f>
        <v>1</v>
      </c>
      <c r="E64" s="13">
        <f>SUM(E55:E62)</f>
        <v>4</v>
      </c>
      <c r="F64" s="13">
        <f>SUM(F55:F62)</f>
        <v>6</v>
      </c>
      <c r="G64" s="13">
        <f>SUM(G55:G63)</f>
        <v>30</v>
      </c>
    </row>
    <row r="65" spans="1:7" ht="15.75">
      <c r="A65" s="12"/>
      <c r="B65" s="12"/>
      <c r="C65" s="439">
        <f>SUM(C64:F64)</f>
        <v>20</v>
      </c>
      <c r="D65" s="439"/>
      <c r="E65" s="439"/>
      <c r="F65" s="439"/>
      <c r="G65" s="13"/>
    </row>
    <row r="66" spans="1:7" ht="15.75">
      <c r="A66" s="12" t="s">
        <v>145</v>
      </c>
      <c r="B66" s="20" t="s">
        <v>155</v>
      </c>
      <c r="C66" s="13" t="s">
        <v>147</v>
      </c>
      <c r="D66" s="13" t="s">
        <v>148</v>
      </c>
      <c r="E66" s="13" t="s">
        <v>149</v>
      </c>
      <c r="F66" s="13" t="s">
        <v>150</v>
      </c>
      <c r="G66" s="13" t="s">
        <v>151</v>
      </c>
    </row>
    <row r="67" spans="1:7" ht="15.75">
      <c r="A67" s="14" t="s">
        <v>14</v>
      </c>
      <c r="B67" s="206" t="s">
        <v>116</v>
      </c>
      <c r="C67" s="15">
        <v>1</v>
      </c>
      <c r="D67" s="15"/>
      <c r="E67" s="15">
        <v>1</v>
      </c>
      <c r="F67" s="16"/>
      <c r="G67" s="13">
        <v>1</v>
      </c>
    </row>
    <row r="68" spans="1:7" ht="15.75">
      <c r="A68" s="14" t="s">
        <v>15</v>
      </c>
      <c r="B68" s="206" t="s">
        <v>117</v>
      </c>
      <c r="C68" s="15">
        <v>1</v>
      </c>
      <c r="D68" s="15"/>
      <c r="E68" s="15">
        <v>1</v>
      </c>
      <c r="F68" s="16">
        <v>1</v>
      </c>
      <c r="G68" s="13">
        <v>1</v>
      </c>
    </row>
    <row r="69" spans="1:7" ht="15.75">
      <c r="A69" s="14" t="s">
        <v>16</v>
      </c>
      <c r="B69" s="206" t="s">
        <v>118</v>
      </c>
      <c r="C69" s="217">
        <v>2</v>
      </c>
      <c r="D69" s="15"/>
      <c r="E69" s="15">
        <v>1</v>
      </c>
      <c r="F69" s="16"/>
      <c r="G69" s="13">
        <v>1</v>
      </c>
    </row>
    <row r="70" spans="1:7" ht="15.75">
      <c r="A70" s="14" t="s">
        <v>17</v>
      </c>
      <c r="B70" s="206" t="s">
        <v>119</v>
      </c>
      <c r="C70" s="15">
        <v>1</v>
      </c>
      <c r="D70" s="15"/>
      <c r="E70" s="15"/>
      <c r="F70" s="16"/>
      <c r="G70" s="13">
        <v>1</v>
      </c>
    </row>
    <row r="71" spans="1:7" ht="15.75">
      <c r="A71" s="14" t="s">
        <v>18</v>
      </c>
      <c r="B71" s="206" t="s">
        <v>120</v>
      </c>
      <c r="C71" s="15">
        <v>1</v>
      </c>
      <c r="D71" s="15"/>
      <c r="E71" s="15">
        <v>1</v>
      </c>
      <c r="F71" s="16"/>
      <c r="G71" s="13">
        <v>1</v>
      </c>
    </row>
    <row r="72" spans="1:7" ht="15.75">
      <c r="A72" s="14" t="s">
        <v>30</v>
      </c>
      <c r="B72" s="206" t="s">
        <v>121</v>
      </c>
      <c r="C72" s="15">
        <v>1</v>
      </c>
      <c r="D72" s="15"/>
      <c r="E72" s="15">
        <v>1</v>
      </c>
      <c r="F72" s="16"/>
      <c r="G72" s="13">
        <v>1</v>
      </c>
    </row>
    <row r="73" spans="1:7" ht="15.75">
      <c r="A73" s="14" t="s">
        <v>31</v>
      </c>
      <c r="B73" s="19" t="s">
        <v>122</v>
      </c>
      <c r="C73" s="217">
        <v>2</v>
      </c>
      <c r="D73" s="15"/>
      <c r="E73" s="15">
        <v>1</v>
      </c>
      <c r="F73" s="16"/>
      <c r="G73" s="13">
        <v>1</v>
      </c>
    </row>
    <row r="74" spans="1:7" ht="15.75">
      <c r="A74" s="14" t="s">
        <v>32</v>
      </c>
      <c r="B74" s="206" t="s">
        <v>123</v>
      </c>
      <c r="C74" s="15">
        <v>1</v>
      </c>
      <c r="D74" s="15"/>
      <c r="E74" s="15">
        <v>1</v>
      </c>
      <c r="F74" s="16"/>
      <c r="G74" s="13">
        <v>1</v>
      </c>
    </row>
    <row r="75" spans="1:7" ht="15.75">
      <c r="A75" s="14" t="s">
        <v>33</v>
      </c>
      <c r="B75" s="206" t="s">
        <v>124</v>
      </c>
      <c r="C75" s="15">
        <v>1</v>
      </c>
      <c r="D75" s="15"/>
      <c r="E75" s="15"/>
      <c r="F75" s="16"/>
      <c r="G75" s="13">
        <v>1</v>
      </c>
    </row>
    <row r="76" spans="1:7" ht="15.75">
      <c r="A76" s="14" t="s">
        <v>34</v>
      </c>
      <c r="B76" s="206" t="s">
        <v>107</v>
      </c>
      <c r="C76" s="15"/>
      <c r="D76" s="15"/>
      <c r="E76" s="15"/>
      <c r="F76" s="16">
        <v>1</v>
      </c>
      <c r="G76" s="13">
        <v>1</v>
      </c>
    </row>
    <row r="77" spans="1:7" ht="15.75">
      <c r="A77" s="14" t="s">
        <v>89</v>
      </c>
      <c r="B77" s="224" t="s">
        <v>200</v>
      </c>
      <c r="C77" s="15"/>
      <c r="D77" s="15"/>
      <c r="E77" s="15"/>
      <c r="F77" s="16"/>
      <c r="G77" s="13">
        <v>20</v>
      </c>
    </row>
    <row r="78" spans="1:7" ht="15.75">
      <c r="A78" s="14"/>
      <c r="B78" s="17" t="s">
        <v>152</v>
      </c>
      <c r="C78" s="13">
        <f>SUM(C67:C76)</f>
        <v>11</v>
      </c>
      <c r="D78" s="13">
        <f>SUM(D67:D76)</f>
        <v>0</v>
      </c>
      <c r="E78" s="13">
        <f>SUM(E67:E76)</f>
        <v>7</v>
      </c>
      <c r="F78" s="13">
        <f>SUM(F67:F76)</f>
        <v>2</v>
      </c>
      <c r="G78" s="13">
        <f>SUM(G67:G77)</f>
        <v>30</v>
      </c>
    </row>
    <row r="79" spans="1:7" ht="15.75">
      <c r="A79" s="14"/>
      <c r="B79" s="21"/>
      <c r="C79" s="439">
        <f>SUM(C78:F78)</f>
        <v>20</v>
      </c>
      <c r="D79" s="439"/>
      <c r="E79" s="439"/>
      <c r="F79" s="439"/>
      <c r="G79" s="13"/>
    </row>
    <row r="80" spans="1:7" ht="15.75">
      <c r="A80" s="12" t="s">
        <v>145</v>
      </c>
      <c r="B80" s="12" t="s">
        <v>156</v>
      </c>
      <c r="C80" s="13" t="s">
        <v>147</v>
      </c>
      <c r="D80" s="13" t="s">
        <v>148</v>
      </c>
      <c r="E80" s="13" t="s">
        <v>149</v>
      </c>
      <c r="F80" s="13" t="s">
        <v>150</v>
      </c>
      <c r="G80" s="13" t="s">
        <v>151</v>
      </c>
    </row>
    <row r="81" spans="1:7" ht="15.75">
      <c r="A81" s="14" t="s">
        <v>14</v>
      </c>
      <c r="B81" s="19" t="s">
        <v>127</v>
      </c>
      <c r="C81" s="15">
        <v>1</v>
      </c>
      <c r="D81" s="15">
        <v>1</v>
      </c>
      <c r="E81" s="15">
        <v>1</v>
      </c>
      <c r="F81" s="16"/>
      <c r="G81" s="13">
        <v>1</v>
      </c>
    </row>
    <row r="82" spans="1:7" ht="15.75">
      <c r="A82" s="14" t="s">
        <v>15</v>
      </c>
      <c r="B82" s="19" t="s">
        <v>128</v>
      </c>
      <c r="C82" s="15">
        <v>1</v>
      </c>
      <c r="D82" s="15"/>
      <c r="E82" s="15">
        <v>1</v>
      </c>
      <c r="F82" s="16">
        <v>1</v>
      </c>
      <c r="G82" s="13">
        <v>1</v>
      </c>
    </row>
    <row r="83" spans="1:7" ht="15.75">
      <c r="A83" s="14" t="s">
        <v>16</v>
      </c>
      <c r="B83" s="19" t="s">
        <v>129</v>
      </c>
      <c r="C83" s="217">
        <v>2</v>
      </c>
      <c r="D83" s="15"/>
      <c r="E83" s="15">
        <v>1</v>
      </c>
      <c r="F83" s="16"/>
      <c r="G83" s="13">
        <v>1</v>
      </c>
    </row>
    <row r="84" spans="1:7" ht="15.75">
      <c r="A84" s="14" t="s">
        <v>17</v>
      </c>
      <c r="B84" s="19" t="s">
        <v>130</v>
      </c>
      <c r="C84" s="15">
        <v>1</v>
      </c>
      <c r="D84" s="15"/>
      <c r="E84" s="15"/>
      <c r="F84" s="16"/>
      <c r="G84" s="13">
        <v>1</v>
      </c>
    </row>
    <row r="85" spans="1:7" ht="15.75">
      <c r="A85" s="14" t="s">
        <v>18</v>
      </c>
      <c r="B85" s="19" t="s">
        <v>131</v>
      </c>
      <c r="C85" s="15">
        <v>1</v>
      </c>
      <c r="D85" s="15"/>
      <c r="E85" s="15">
        <v>1</v>
      </c>
      <c r="F85" s="16"/>
      <c r="G85" s="13">
        <v>1</v>
      </c>
    </row>
    <row r="86" spans="1:7" ht="15.75">
      <c r="A86" s="14" t="s">
        <v>30</v>
      </c>
      <c r="B86" s="19" t="s">
        <v>132</v>
      </c>
      <c r="C86" s="15">
        <v>1</v>
      </c>
      <c r="D86" s="15"/>
      <c r="E86" s="15">
        <v>1</v>
      </c>
      <c r="F86" s="16"/>
      <c r="G86" s="13">
        <v>1</v>
      </c>
    </row>
    <row r="87" spans="1:7" ht="15.75">
      <c r="A87" s="14" t="s">
        <v>31</v>
      </c>
      <c r="B87" s="19" t="s">
        <v>133</v>
      </c>
      <c r="C87" s="217">
        <v>2</v>
      </c>
      <c r="D87" s="15"/>
      <c r="E87" s="15"/>
      <c r="F87" s="16">
        <v>1</v>
      </c>
      <c r="G87" s="13">
        <v>1</v>
      </c>
    </row>
    <row r="88" spans="1:7" ht="15.75">
      <c r="A88" s="14" t="s">
        <v>32</v>
      </c>
      <c r="B88" s="19" t="s">
        <v>134</v>
      </c>
      <c r="C88" s="15"/>
      <c r="D88" s="15"/>
      <c r="E88" s="15">
        <v>1</v>
      </c>
      <c r="F88" s="16"/>
      <c r="G88" s="13">
        <v>1</v>
      </c>
    </row>
    <row r="89" spans="1:7" ht="15.75">
      <c r="A89" s="14" t="s">
        <v>33</v>
      </c>
      <c r="B89" s="19" t="s">
        <v>135</v>
      </c>
      <c r="C89" s="15">
        <v>1</v>
      </c>
      <c r="D89" s="15"/>
      <c r="E89" s="15"/>
      <c r="F89" s="16"/>
      <c r="G89" s="13">
        <v>1</v>
      </c>
    </row>
    <row r="90" spans="1:7" ht="15.75">
      <c r="A90" s="14" t="s">
        <v>34</v>
      </c>
      <c r="B90" s="19" t="s">
        <v>107</v>
      </c>
      <c r="C90" s="15"/>
      <c r="D90" s="15"/>
      <c r="E90" s="15"/>
      <c r="F90" s="16">
        <v>1</v>
      </c>
      <c r="G90" s="13">
        <v>1</v>
      </c>
    </row>
    <row r="91" spans="1:7" ht="15.75">
      <c r="A91" s="14" t="s">
        <v>89</v>
      </c>
      <c r="B91" s="224" t="s">
        <v>200</v>
      </c>
      <c r="C91" s="15"/>
      <c r="D91" s="15"/>
      <c r="E91" s="15"/>
      <c r="F91" s="16"/>
      <c r="G91" s="13">
        <v>20</v>
      </c>
    </row>
    <row r="92" spans="1:7" ht="15.75">
      <c r="A92" s="12"/>
      <c r="B92" s="17" t="s">
        <v>152</v>
      </c>
      <c r="C92" s="13">
        <f>SUM(C81:C90)</f>
        <v>10</v>
      </c>
      <c r="D92" s="13">
        <f>SUM(D81:D90)</f>
        <v>1</v>
      </c>
      <c r="E92" s="13">
        <f>SUM(E81:E90)</f>
        <v>6</v>
      </c>
      <c r="F92" s="13">
        <f>SUM(F81:F90)</f>
        <v>3</v>
      </c>
      <c r="G92" s="13">
        <f>SUM(G81:G91)</f>
        <v>30</v>
      </c>
    </row>
    <row r="93" spans="1:7" ht="15.75">
      <c r="A93" s="12"/>
      <c r="B93" s="12"/>
      <c r="C93" s="439">
        <f>SUM(C92:F92)</f>
        <v>20</v>
      </c>
      <c r="D93" s="439"/>
      <c r="E93" s="439"/>
      <c r="F93" s="439"/>
      <c r="G93" s="13"/>
    </row>
    <row r="94" spans="1:7" ht="15.75">
      <c r="A94" s="12" t="s">
        <v>145</v>
      </c>
      <c r="B94" s="246" t="s">
        <v>157</v>
      </c>
      <c r="C94" s="13" t="s">
        <v>147</v>
      </c>
      <c r="D94" s="13" t="s">
        <v>148</v>
      </c>
      <c r="E94" s="13" t="s">
        <v>149</v>
      </c>
      <c r="F94" s="13" t="s">
        <v>150</v>
      </c>
      <c r="G94" s="13" t="s">
        <v>151</v>
      </c>
    </row>
    <row r="95" spans="1:7" ht="15.75">
      <c r="A95" s="14" t="s">
        <v>14</v>
      </c>
      <c r="B95" s="19" t="s">
        <v>162</v>
      </c>
      <c r="C95" s="217">
        <v>1</v>
      </c>
      <c r="D95" s="16"/>
      <c r="E95" s="16"/>
      <c r="F95" s="16">
        <v>2</v>
      </c>
      <c r="G95" s="13">
        <v>1</v>
      </c>
    </row>
    <row r="96" spans="1:7" ht="15.75">
      <c r="A96" s="14" t="s">
        <v>15</v>
      </c>
      <c r="B96" s="218" t="s">
        <v>163</v>
      </c>
      <c r="C96" s="16">
        <v>1</v>
      </c>
      <c r="D96" s="16">
        <v>1</v>
      </c>
      <c r="E96" s="16"/>
      <c r="F96" s="16"/>
      <c r="G96" s="13">
        <v>1</v>
      </c>
    </row>
    <row r="97" spans="1:7" ht="15.75">
      <c r="A97" s="14" t="s">
        <v>16</v>
      </c>
      <c r="B97" s="19" t="s">
        <v>164</v>
      </c>
      <c r="C97" s="217">
        <v>1</v>
      </c>
      <c r="D97" s="16"/>
      <c r="E97" s="16">
        <v>1</v>
      </c>
      <c r="F97" s="16"/>
      <c r="G97" s="13">
        <v>1</v>
      </c>
    </row>
    <row r="98" spans="1:7" ht="15.75">
      <c r="A98" s="14" t="s">
        <v>17</v>
      </c>
      <c r="B98" s="19" t="s">
        <v>165</v>
      </c>
      <c r="C98" s="16">
        <v>1</v>
      </c>
      <c r="D98" s="16"/>
      <c r="E98" s="16">
        <v>1</v>
      </c>
      <c r="F98" s="16"/>
      <c r="G98" s="13">
        <v>1</v>
      </c>
    </row>
    <row r="99" spans="1:7" ht="15.75">
      <c r="A99" s="14" t="s">
        <v>18</v>
      </c>
      <c r="B99" s="19" t="s">
        <v>166</v>
      </c>
      <c r="C99" s="16">
        <v>1</v>
      </c>
      <c r="D99" s="16"/>
      <c r="E99" s="16"/>
      <c r="F99" s="16"/>
      <c r="G99" s="13">
        <v>1</v>
      </c>
    </row>
    <row r="100" spans="1:7" ht="15.75">
      <c r="A100" s="14" t="s">
        <v>30</v>
      </c>
      <c r="B100" s="19" t="s">
        <v>167</v>
      </c>
      <c r="C100" s="16"/>
      <c r="D100" s="16"/>
      <c r="E100" s="16"/>
      <c r="F100" s="16">
        <v>1</v>
      </c>
      <c r="G100" s="13">
        <v>1</v>
      </c>
    </row>
    <row r="101" spans="1:7" ht="15.75">
      <c r="A101" s="14" t="s">
        <v>31</v>
      </c>
      <c r="B101" s="218" t="s">
        <v>170</v>
      </c>
      <c r="C101" s="16">
        <v>1</v>
      </c>
      <c r="D101" s="16"/>
      <c r="E101" s="16"/>
      <c r="F101" s="16">
        <v>1</v>
      </c>
      <c r="G101" s="13">
        <v>1</v>
      </c>
    </row>
    <row r="102" spans="1:7" ht="15.75">
      <c r="A102" s="14" t="s">
        <v>32</v>
      </c>
      <c r="B102" s="19" t="s">
        <v>171</v>
      </c>
      <c r="C102" s="16">
        <v>1</v>
      </c>
      <c r="D102" s="16"/>
      <c r="E102" s="16">
        <v>1</v>
      </c>
      <c r="F102" s="16"/>
      <c r="G102" s="13">
        <v>1</v>
      </c>
    </row>
    <row r="103" spans="1:7" ht="15.75">
      <c r="A103" s="14" t="s">
        <v>33</v>
      </c>
      <c r="B103" s="19" t="s">
        <v>168</v>
      </c>
      <c r="C103" s="16">
        <v>1</v>
      </c>
      <c r="D103" s="16"/>
      <c r="E103" s="16">
        <v>1</v>
      </c>
      <c r="F103" s="16"/>
      <c r="G103" s="13">
        <v>1</v>
      </c>
    </row>
    <row r="104" spans="1:7" ht="15.75">
      <c r="A104" s="14" t="s">
        <v>34</v>
      </c>
      <c r="B104" s="19" t="s">
        <v>169</v>
      </c>
      <c r="C104" s="16">
        <v>1</v>
      </c>
      <c r="D104" s="16"/>
      <c r="E104" s="16">
        <v>1</v>
      </c>
      <c r="F104" s="16"/>
      <c r="G104" s="13">
        <v>1</v>
      </c>
    </row>
    <row r="105" spans="1:7" ht="15.75">
      <c r="A105" s="14" t="s">
        <v>89</v>
      </c>
      <c r="B105" s="219" t="s">
        <v>172</v>
      </c>
      <c r="C105" s="199"/>
      <c r="D105" s="199"/>
      <c r="E105" s="199"/>
      <c r="F105" s="199">
        <v>1</v>
      </c>
      <c r="G105" s="13">
        <v>1</v>
      </c>
    </row>
    <row r="106" spans="1:7" ht="15.75">
      <c r="A106" s="14"/>
      <c r="B106" s="224" t="s">
        <v>200</v>
      </c>
      <c r="C106" s="199"/>
      <c r="D106" s="199"/>
      <c r="E106" s="199"/>
      <c r="F106" s="199"/>
      <c r="G106" s="13"/>
    </row>
    <row r="107" spans="1:7" ht="15.75">
      <c r="A107" s="14"/>
      <c r="B107" s="17" t="s">
        <v>152</v>
      </c>
      <c r="C107" s="13">
        <f>SUM(C95:C105)</f>
        <v>9</v>
      </c>
      <c r="D107" s="13">
        <f>SUM(D95:D105)</f>
        <v>1</v>
      </c>
      <c r="E107" s="13">
        <f>SUM(E95:E105)</f>
        <v>5</v>
      </c>
      <c r="F107" s="13">
        <f>SUM(F95:F105)</f>
        <v>5</v>
      </c>
      <c r="G107" s="13">
        <f>SUM(G95:G105)</f>
        <v>11</v>
      </c>
    </row>
    <row r="108" spans="1:7" ht="15.75">
      <c r="A108" s="14"/>
      <c r="B108" s="14"/>
      <c r="C108" s="439">
        <f>SUM(C107:F107)</f>
        <v>20</v>
      </c>
      <c r="D108" s="439"/>
      <c r="E108" s="439"/>
      <c r="F108" s="439"/>
      <c r="G108" s="13"/>
    </row>
    <row r="109" spans="1:7" ht="15.75">
      <c r="A109" s="12" t="s">
        <v>145</v>
      </c>
      <c r="B109" s="244" t="s">
        <v>226</v>
      </c>
      <c r="C109" s="13" t="s">
        <v>147</v>
      </c>
      <c r="D109" s="13" t="s">
        <v>148</v>
      </c>
      <c r="E109" s="13" t="s">
        <v>149</v>
      </c>
      <c r="F109" s="13" t="s">
        <v>150</v>
      </c>
      <c r="G109" s="13" t="s">
        <v>151</v>
      </c>
    </row>
    <row r="110" spans="1:7" ht="15.75">
      <c r="A110" s="14" t="s">
        <v>14</v>
      </c>
      <c r="B110" s="245" t="s">
        <v>214</v>
      </c>
      <c r="C110" s="217">
        <v>2</v>
      </c>
      <c r="D110" s="15"/>
      <c r="E110" s="15">
        <v>1</v>
      </c>
      <c r="F110" s="16"/>
      <c r="G110" s="13">
        <v>1</v>
      </c>
    </row>
    <row r="111" spans="1:7" ht="15.75">
      <c r="A111" s="14" t="s">
        <v>15</v>
      </c>
      <c r="B111" s="245" t="s">
        <v>215</v>
      </c>
      <c r="C111" s="15">
        <v>1</v>
      </c>
      <c r="D111" s="15"/>
      <c r="E111" s="15">
        <v>1</v>
      </c>
      <c r="F111" s="16">
        <v>1</v>
      </c>
      <c r="G111" s="13">
        <v>1</v>
      </c>
    </row>
    <row r="112" spans="1:7" ht="15.75">
      <c r="A112" s="14" t="s">
        <v>16</v>
      </c>
      <c r="B112" s="245" t="s">
        <v>216</v>
      </c>
      <c r="C112" s="217">
        <v>2</v>
      </c>
      <c r="D112" s="15"/>
      <c r="E112" s="15">
        <v>1</v>
      </c>
      <c r="F112" s="16"/>
      <c r="G112" s="13">
        <v>1</v>
      </c>
    </row>
    <row r="113" spans="1:7" ht="15.75">
      <c r="A113" s="14" t="s">
        <v>17</v>
      </c>
      <c r="B113" s="245" t="s">
        <v>217</v>
      </c>
      <c r="C113" s="15">
        <v>1</v>
      </c>
      <c r="D113" s="15"/>
      <c r="E113" s="15"/>
      <c r="F113" s="16"/>
      <c r="G113" s="13">
        <v>1</v>
      </c>
    </row>
    <row r="114" spans="1:7" ht="15.75">
      <c r="A114" s="14" t="s">
        <v>18</v>
      </c>
      <c r="B114" s="245" t="s">
        <v>218</v>
      </c>
      <c r="C114" s="15">
        <v>1</v>
      </c>
      <c r="D114" s="15"/>
      <c r="E114" s="15">
        <v>1</v>
      </c>
      <c r="F114" s="16"/>
      <c r="G114" s="13">
        <v>1</v>
      </c>
    </row>
    <row r="115" spans="1:7" ht="15.75">
      <c r="A115" s="14" t="s">
        <v>30</v>
      </c>
      <c r="B115" s="245" t="s">
        <v>219</v>
      </c>
      <c r="C115" s="15">
        <v>1</v>
      </c>
      <c r="D115" s="15"/>
      <c r="E115" s="15">
        <v>1</v>
      </c>
      <c r="F115" s="16"/>
      <c r="G115" s="13">
        <v>1</v>
      </c>
    </row>
    <row r="116" spans="1:7" ht="15.75">
      <c r="A116" s="14" t="s">
        <v>31</v>
      </c>
      <c r="B116" s="19" t="s">
        <v>220</v>
      </c>
      <c r="C116" s="15">
        <v>1</v>
      </c>
      <c r="D116" s="15"/>
      <c r="E116" s="15">
        <v>1</v>
      </c>
      <c r="F116" s="16"/>
      <c r="G116" s="13">
        <v>1</v>
      </c>
    </row>
    <row r="117" spans="1:7" ht="15.75">
      <c r="A117" s="14" t="s">
        <v>32</v>
      </c>
      <c r="B117" s="245" t="s">
        <v>221</v>
      </c>
      <c r="C117" s="15">
        <v>1</v>
      </c>
      <c r="D117" s="15"/>
      <c r="F117" s="15">
        <v>1</v>
      </c>
      <c r="G117" s="13">
        <v>1</v>
      </c>
    </row>
    <row r="118" spans="1:7" ht="15.75">
      <c r="A118" s="14" t="s">
        <v>33</v>
      </c>
      <c r="B118" s="206" t="s">
        <v>135</v>
      </c>
      <c r="C118" s="15">
        <v>1</v>
      </c>
      <c r="D118" s="15"/>
      <c r="E118" s="15"/>
      <c r="F118" s="16"/>
      <c r="G118" s="13">
        <v>1</v>
      </c>
    </row>
    <row r="119" spans="1:7" ht="15.75">
      <c r="A119" s="14" t="s">
        <v>34</v>
      </c>
      <c r="B119" s="206" t="s">
        <v>107</v>
      </c>
      <c r="C119" s="15"/>
      <c r="D119" s="15"/>
      <c r="E119" s="15"/>
      <c r="F119" s="16">
        <v>1</v>
      </c>
      <c r="G119" s="13">
        <v>1</v>
      </c>
    </row>
    <row r="120" spans="1:7" ht="15.75">
      <c r="A120" s="14" t="s">
        <v>89</v>
      </c>
      <c r="B120" s="224" t="s">
        <v>200</v>
      </c>
      <c r="C120" s="15"/>
      <c r="D120" s="15"/>
      <c r="E120" s="15"/>
      <c r="F120" s="16"/>
      <c r="G120" s="13">
        <v>20</v>
      </c>
    </row>
    <row r="121" spans="1:7" ht="15.75">
      <c r="A121" s="14"/>
      <c r="B121" s="17" t="s">
        <v>152</v>
      </c>
      <c r="C121" s="13">
        <f>SUM(C110:C119)</f>
        <v>11</v>
      </c>
      <c r="D121" s="13">
        <f>SUM(D110:D119)</f>
        <v>0</v>
      </c>
      <c r="E121" s="13">
        <f>SUM(E110:E119)</f>
        <v>6</v>
      </c>
      <c r="F121" s="13">
        <f>SUM(F110:F119)</f>
        <v>3</v>
      </c>
      <c r="G121" s="13">
        <f>SUM(G110:G120)</f>
        <v>30</v>
      </c>
    </row>
    <row r="122" spans="1:7" ht="15.75">
      <c r="A122" s="14"/>
      <c r="B122" s="21"/>
      <c r="C122" s="439">
        <f>SUM(C121:F121)</f>
        <v>20</v>
      </c>
      <c r="D122" s="439"/>
      <c r="E122" s="439"/>
      <c r="F122" s="439"/>
      <c r="G122" s="13"/>
    </row>
  </sheetData>
  <sheetProtection/>
  <mergeCells count="9">
    <mergeCell ref="C122:F122"/>
    <mergeCell ref="C1:G1"/>
    <mergeCell ref="C108:F108"/>
    <mergeCell ref="C93:F93"/>
    <mergeCell ref="C79:F79"/>
    <mergeCell ref="C25:F25"/>
    <mergeCell ref="C39:F39"/>
    <mergeCell ref="C65:F65"/>
    <mergeCell ref="C53:F5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4"/>
  <rowBreaks count="2" manualBreakCount="2">
    <brk id="53" max="6" man="1"/>
    <brk id="93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AGapińska</cp:lastModifiedBy>
  <cp:lastPrinted>2013-12-09T13:11:17Z</cp:lastPrinted>
  <dcterms:created xsi:type="dcterms:W3CDTF">2005-11-04T08:43:51Z</dcterms:created>
  <dcterms:modified xsi:type="dcterms:W3CDTF">2014-04-14T12:39:56Z</dcterms:modified>
  <cp:category/>
  <cp:version/>
  <cp:contentType/>
  <cp:contentStatus/>
</cp:coreProperties>
</file>