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0" windowWidth="20730" windowHeight="11580" activeTab="0"/>
  </bookViews>
  <sheets>
    <sheet name="plan VI TRP NP" sheetId="1" r:id="rId1"/>
    <sheet name="Matryca TRP niest" sheetId="2" r:id="rId2"/>
    <sheet name="Analiza" sheetId="3" r:id="rId3"/>
  </sheets>
  <definedNames>
    <definedName name="_xlnm.Print_Area" localSheetId="1">'Matryca TRP niest'!$A$1:$CT$184</definedName>
    <definedName name="_xlnm.Print_Area" localSheetId="0">'plan VI TRP NP'!$A$3:$AP$381</definedName>
  </definedNames>
  <calcPr fullCalcOnLoad="1"/>
</workbook>
</file>

<file path=xl/comments1.xml><?xml version="1.0" encoding="utf-8"?>
<comments xmlns="http://schemas.openxmlformats.org/spreadsheetml/2006/main">
  <authors>
    <author>W</author>
    <author>Bogdan</author>
    <author>B</author>
    <author>Użytkownik Microsoft Office</author>
  </authors>
  <commentList>
    <comment ref="AC21" authorId="0">
      <text>
        <r>
          <rPr>
            <sz val="8"/>
            <rFont val="Tahoma"/>
            <family val="2"/>
          </rPr>
          <t xml:space="preserve"> 1</t>
        </r>
      </text>
    </comment>
    <comment ref="AG21" authorId="0">
      <text>
        <r>
          <rPr>
            <sz val="8"/>
            <rFont val="Tahoma"/>
            <family val="2"/>
          </rPr>
          <t xml:space="preserve"> 1</t>
        </r>
      </text>
    </comment>
    <comment ref="AK21" authorId="0">
      <text>
        <r>
          <rPr>
            <sz val="8"/>
            <rFont val="Tahoma"/>
            <family val="2"/>
          </rPr>
          <t xml:space="preserve"> 1</t>
        </r>
      </text>
    </comment>
    <comment ref="AO21" authorId="0">
      <text>
        <r>
          <rPr>
            <sz val="8"/>
            <rFont val="Tahoma"/>
            <family val="2"/>
          </rPr>
          <t>2</t>
        </r>
      </text>
    </comment>
    <comment ref="K22" authorId="0">
      <text>
        <r>
          <rPr>
            <sz val="8"/>
            <rFont val="Tahoma"/>
            <family val="2"/>
          </rPr>
          <t>2</t>
        </r>
      </text>
    </comment>
    <comment ref="M22" authorId="0">
      <text>
        <r>
          <rPr>
            <sz val="8"/>
            <rFont val="Tahoma"/>
            <family val="2"/>
          </rPr>
          <t xml:space="preserve"> 1</t>
        </r>
      </text>
    </comment>
    <comment ref="K23" authorId="0">
      <text>
        <r>
          <rPr>
            <sz val="8"/>
            <rFont val="Tahoma"/>
            <family val="2"/>
          </rPr>
          <t xml:space="preserve"> 2</t>
        </r>
      </text>
    </comment>
    <comment ref="S23" authorId="1">
      <text>
        <r>
          <rPr>
            <b/>
            <sz val="9"/>
            <rFont val="Tahoma"/>
            <family val="2"/>
          </rPr>
          <t>1</t>
        </r>
      </text>
    </comment>
    <comment ref="K24" authorId="0">
      <text>
        <r>
          <rPr>
            <sz val="8"/>
            <rFont val="Tahoma"/>
            <family val="2"/>
          </rPr>
          <t xml:space="preserve"> 1</t>
        </r>
      </text>
    </comment>
    <comment ref="K25" authorId="0">
      <text>
        <r>
          <rPr>
            <sz val="8"/>
            <rFont val="Tahoma"/>
            <family val="2"/>
          </rPr>
          <t xml:space="preserve"> 1</t>
        </r>
      </text>
    </comment>
    <comment ref="W26" authorId="0">
      <text>
        <r>
          <rPr>
            <sz val="8"/>
            <rFont val="Tahoma"/>
            <family val="2"/>
          </rPr>
          <t xml:space="preserve"> 1</t>
        </r>
      </text>
    </comment>
    <comment ref="AF26" authorId="1">
      <text>
        <r>
          <rPr>
            <b/>
            <sz val="9"/>
            <rFont val="Tahoma"/>
            <family val="2"/>
          </rPr>
          <t>1</t>
        </r>
      </text>
    </comment>
    <comment ref="AM27" authorId="0">
      <text>
        <r>
          <rPr>
            <sz val="8"/>
            <rFont val="Tahoma"/>
            <family val="2"/>
          </rPr>
          <t xml:space="preserve"> 1</t>
        </r>
      </text>
    </comment>
    <comment ref="S69" authorId="0">
      <text>
        <r>
          <rPr>
            <sz val="8"/>
            <rFont val="Tahoma"/>
            <family val="2"/>
          </rPr>
          <t xml:space="preserve"> 1</t>
        </r>
      </text>
    </comment>
    <comment ref="T69" authorId="0">
      <text>
        <r>
          <rPr>
            <sz val="8"/>
            <rFont val="Tahoma"/>
            <family val="2"/>
          </rPr>
          <t xml:space="preserve"> 2</t>
        </r>
      </text>
    </comment>
    <comment ref="S70" authorId="0">
      <text>
        <r>
          <rPr>
            <sz val="8"/>
            <rFont val="Tahoma"/>
            <family val="2"/>
          </rPr>
          <t xml:space="preserve"> 3</t>
        </r>
      </text>
    </comment>
    <comment ref="U70" authorId="0">
      <text>
        <r>
          <rPr>
            <sz val="8"/>
            <rFont val="Tahoma"/>
            <family val="2"/>
          </rPr>
          <t xml:space="preserve"> 2</t>
        </r>
      </text>
    </comment>
    <comment ref="O71" authorId="0">
      <text>
        <r>
          <rPr>
            <sz val="8"/>
            <rFont val="Tahoma"/>
            <family val="2"/>
          </rPr>
          <t>3</t>
        </r>
      </text>
    </comment>
    <comment ref="P71" authorId="0">
      <text>
        <r>
          <rPr>
            <sz val="8"/>
            <rFont val="Tahoma"/>
            <family val="2"/>
          </rPr>
          <t xml:space="preserve"> 2</t>
        </r>
      </text>
    </comment>
    <comment ref="S71" authorId="1">
      <text>
        <r>
          <rPr>
            <b/>
            <sz val="9"/>
            <rFont val="Tahoma"/>
            <family val="2"/>
          </rPr>
          <t>1</t>
        </r>
      </text>
    </comment>
    <comment ref="S72" authorId="0">
      <text>
        <r>
          <rPr>
            <sz val="8"/>
            <rFont val="Tahoma"/>
            <family val="2"/>
          </rPr>
          <t xml:space="preserve"> 1</t>
        </r>
      </text>
    </comment>
    <comment ref="U72" authorId="0">
      <text>
        <r>
          <rPr>
            <sz val="8"/>
            <rFont val="Tahoma"/>
            <family val="2"/>
          </rPr>
          <t>2</t>
        </r>
      </text>
    </comment>
    <comment ref="K73" authorId="0">
      <text>
        <r>
          <rPr>
            <sz val="8"/>
            <rFont val="Tahoma"/>
            <family val="2"/>
          </rPr>
          <t>3</t>
        </r>
      </text>
    </comment>
    <comment ref="L73" authorId="0">
      <text>
        <r>
          <rPr>
            <sz val="8"/>
            <rFont val="Tahoma"/>
            <family val="2"/>
          </rPr>
          <t xml:space="preserve"> 3</t>
        </r>
      </text>
    </comment>
    <comment ref="O73" authorId="0">
      <text>
        <r>
          <rPr>
            <sz val="8"/>
            <rFont val="Tahoma"/>
            <family val="2"/>
          </rPr>
          <t xml:space="preserve"> 3</t>
        </r>
      </text>
    </comment>
    <comment ref="P73" authorId="0">
      <text>
        <r>
          <rPr>
            <sz val="8"/>
            <rFont val="Tahoma"/>
            <family val="2"/>
          </rPr>
          <t>3</t>
        </r>
      </text>
    </comment>
    <comment ref="O74" authorId="0">
      <text>
        <r>
          <rPr>
            <sz val="8"/>
            <rFont val="Tahoma"/>
            <family val="2"/>
          </rPr>
          <t xml:space="preserve"> 2</t>
        </r>
      </text>
    </comment>
    <comment ref="Q74" authorId="0">
      <text>
        <r>
          <rPr>
            <sz val="8"/>
            <rFont val="Tahoma"/>
            <family val="2"/>
          </rPr>
          <t xml:space="preserve"> 2</t>
        </r>
      </text>
    </comment>
    <comment ref="O75" authorId="0">
      <text>
        <r>
          <rPr>
            <sz val="8"/>
            <rFont val="Tahoma"/>
            <family val="2"/>
          </rPr>
          <t xml:space="preserve"> 1</t>
        </r>
      </text>
    </comment>
    <comment ref="P75" authorId="0">
      <text>
        <r>
          <rPr>
            <sz val="8"/>
            <rFont val="Tahoma"/>
            <family val="2"/>
          </rPr>
          <t xml:space="preserve"> 1</t>
        </r>
      </text>
    </comment>
    <comment ref="S75" authorId="0">
      <text>
        <r>
          <rPr>
            <sz val="8"/>
            <rFont val="Tahoma"/>
            <family val="2"/>
          </rPr>
          <t xml:space="preserve"> 2</t>
        </r>
      </text>
    </comment>
    <comment ref="T75" authorId="0">
      <text>
        <r>
          <rPr>
            <sz val="8"/>
            <rFont val="Tahoma"/>
            <family val="2"/>
          </rPr>
          <t xml:space="preserve"> 1</t>
        </r>
      </text>
    </comment>
    <comment ref="AI76" authorId="0">
      <text>
        <r>
          <rPr>
            <sz val="8"/>
            <rFont val="Tahoma"/>
            <family val="2"/>
          </rPr>
          <t xml:space="preserve"> 2</t>
        </r>
      </text>
    </comment>
    <comment ref="K77" authorId="0">
      <text>
        <r>
          <rPr>
            <sz val="8"/>
            <rFont val="Tahoma"/>
            <family val="2"/>
          </rPr>
          <t xml:space="preserve"> 2</t>
        </r>
      </text>
    </comment>
    <comment ref="M77" authorId="0">
      <text>
        <r>
          <rPr>
            <sz val="8"/>
            <rFont val="Tahoma"/>
            <family val="2"/>
          </rPr>
          <t xml:space="preserve"> 1</t>
        </r>
      </text>
    </comment>
    <comment ref="W120" authorId="0">
      <text>
        <r>
          <rPr>
            <sz val="8"/>
            <rFont val="Tahoma"/>
            <family val="2"/>
          </rPr>
          <t xml:space="preserve"> 1</t>
        </r>
      </text>
    </comment>
    <comment ref="AC120" authorId="0">
      <text>
        <r>
          <rPr>
            <sz val="8"/>
            <rFont val="Tahoma"/>
            <family val="2"/>
          </rPr>
          <t xml:space="preserve"> 1</t>
        </r>
      </text>
    </comment>
    <comment ref="AA121" authorId="0">
      <text>
        <r>
          <rPr>
            <sz val="8"/>
            <rFont val="Tahoma"/>
            <family val="2"/>
          </rPr>
          <t xml:space="preserve"> 2</t>
        </r>
      </text>
    </comment>
    <comment ref="AC121" authorId="0">
      <text>
        <r>
          <rPr>
            <sz val="8"/>
            <rFont val="Tahoma"/>
            <family val="2"/>
          </rPr>
          <t xml:space="preserve"> 2
</t>
        </r>
      </text>
    </comment>
    <comment ref="AA122" authorId="0">
      <text>
        <r>
          <rPr>
            <sz val="8"/>
            <rFont val="Tahoma"/>
            <family val="2"/>
          </rPr>
          <t xml:space="preserve"> 3</t>
        </r>
      </text>
    </comment>
    <comment ref="AC122" authorId="0">
      <text>
        <r>
          <rPr>
            <sz val="8"/>
            <rFont val="Tahoma"/>
            <family val="2"/>
          </rPr>
          <t xml:space="preserve"> 2</t>
        </r>
      </text>
    </comment>
    <comment ref="AI123" authorId="0">
      <text>
        <r>
          <rPr>
            <sz val="8"/>
            <rFont val="Tahoma"/>
            <family val="2"/>
          </rPr>
          <t xml:space="preserve"> 2</t>
        </r>
      </text>
    </comment>
    <comment ref="O124" authorId="0">
      <text>
        <r>
          <rPr>
            <sz val="8"/>
            <rFont val="Tahoma"/>
            <family val="2"/>
          </rPr>
          <t xml:space="preserve"> 3</t>
        </r>
      </text>
    </comment>
    <comment ref="P124" authorId="0">
      <text>
        <r>
          <rPr>
            <sz val="8"/>
            <rFont val="Tahoma"/>
            <family val="2"/>
          </rPr>
          <t xml:space="preserve"> 2</t>
        </r>
      </text>
    </comment>
    <comment ref="Q124" authorId="0">
      <text>
        <r>
          <rPr>
            <sz val="8"/>
            <rFont val="Tahoma"/>
            <family val="2"/>
          </rPr>
          <t>2</t>
        </r>
      </text>
    </comment>
    <comment ref="K125" authorId="0">
      <text>
        <r>
          <rPr>
            <sz val="8"/>
            <rFont val="Tahoma"/>
            <family val="2"/>
          </rPr>
          <t xml:space="preserve"> 3</t>
        </r>
      </text>
    </comment>
    <comment ref="L125" authorId="0">
      <text>
        <r>
          <rPr>
            <sz val="8"/>
            <rFont val="Tahoma"/>
            <family val="2"/>
          </rPr>
          <t xml:space="preserve"> 3</t>
        </r>
      </text>
    </comment>
    <comment ref="S126" authorId="0">
      <text>
        <r>
          <rPr>
            <sz val="8"/>
            <rFont val="Tahoma"/>
            <family val="2"/>
          </rPr>
          <t xml:space="preserve"> 3</t>
        </r>
      </text>
    </comment>
    <comment ref="V126" authorId="0">
      <text>
        <r>
          <rPr>
            <sz val="8"/>
            <rFont val="Tahoma"/>
            <family val="2"/>
          </rPr>
          <t>2</t>
        </r>
      </text>
    </comment>
    <comment ref="AA127" authorId="0">
      <text>
        <r>
          <rPr>
            <sz val="8"/>
            <rFont val="Tahoma"/>
            <family val="2"/>
          </rPr>
          <t xml:space="preserve"> 3</t>
        </r>
      </text>
    </comment>
    <comment ref="AB127" authorId="0">
      <text>
        <r>
          <rPr>
            <sz val="8"/>
            <rFont val="Tahoma"/>
            <family val="2"/>
          </rPr>
          <t xml:space="preserve"> 1</t>
        </r>
      </text>
    </comment>
    <comment ref="AI128" authorId="0">
      <text>
        <r>
          <rPr>
            <sz val="8"/>
            <rFont val="Tahoma"/>
            <family val="2"/>
          </rPr>
          <t xml:space="preserve"> 2</t>
        </r>
      </text>
    </comment>
    <comment ref="AJ128" authorId="0">
      <text>
        <r>
          <rPr>
            <sz val="8"/>
            <rFont val="Tahoma"/>
            <family val="2"/>
          </rPr>
          <t xml:space="preserve"> 1</t>
        </r>
      </text>
    </comment>
    <comment ref="S129" authorId="0">
      <text>
        <r>
          <rPr>
            <sz val="8"/>
            <rFont val="Tahoma"/>
            <family val="2"/>
          </rPr>
          <t xml:space="preserve"> 2</t>
        </r>
      </text>
    </comment>
    <comment ref="U129" authorId="0">
      <text>
        <r>
          <rPr>
            <sz val="8"/>
            <rFont val="Tahoma"/>
            <family val="2"/>
          </rPr>
          <t>1</t>
        </r>
      </text>
    </comment>
    <comment ref="W130" authorId="0">
      <text>
        <r>
          <rPr>
            <sz val="8"/>
            <rFont val="Tahoma"/>
            <family val="2"/>
          </rPr>
          <t xml:space="preserve"> 1</t>
        </r>
      </text>
    </comment>
    <comment ref="Y130" authorId="0">
      <text>
        <r>
          <rPr>
            <sz val="8"/>
            <rFont val="Tahoma"/>
            <family val="2"/>
          </rPr>
          <t xml:space="preserve"> 1</t>
        </r>
      </text>
    </comment>
    <comment ref="AA131" authorId="0">
      <text>
        <r>
          <rPr>
            <sz val="8"/>
            <rFont val="Tahoma"/>
            <family val="2"/>
          </rPr>
          <t xml:space="preserve"> 2</t>
        </r>
      </text>
    </comment>
    <comment ref="AA132" authorId="0">
      <text>
        <r>
          <rPr>
            <sz val="8"/>
            <rFont val="Tahoma"/>
            <family val="2"/>
          </rPr>
          <t xml:space="preserve"> 1</t>
        </r>
      </text>
    </comment>
    <comment ref="AE133" authorId="0">
      <text>
        <r>
          <rPr>
            <sz val="8"/>
            <rFont val="Tahoma"/>
            <family val="2"/>
          </rPr>
          <t xml:space="preserve"> 2</t>
        </r>
      </text>
    </comment>
    <comment ref="AG133" authorId="0">
      <text>
        <r>
          <rPr>
            <sz val="8"/>
            <rFont val="Tahoma"/>
            <family val="2"/>
          </rPr>
          <t xml:space="preserve"> 2</t>
        </r>
      </text>
    </comment>
    <comment ref="AA134" authorId="0">
      <text>
        <r>
          <rPr>
            <sz val="8"/>
            <rFont val="Tahoma"/>
            <family val="2"/>
          </rPr>
          <t xml:space="preserve"> 2</t>
        </r>
      </text>
    </comment>
    <comment ref="AD134" authorId="0">
      <text>
        <r>
          <rPr>
            <sz val="8"/>
            <rFont val="Tahoma"/>
            <family val="2"/>
          </rPr>
          <t xml:space="preserve"> 2</t>
        </r>
      </text>
    </comment>
    <comment ref="S135" authorId="0">
      <text>
        <r>
          <rPr>
            <sz val="8"/>
            <rFont val="Tahoma"/>
            <family val="2"/>
          </rPr>
          <t>2</t>
        </r>
      </text>
    </comment>
    <comment ref="T135" authorId="0">
      <text>
        <r>
          <rPr>
            <sz val="8"/>
            <rFont val="Tahoma"/>
            <family val="2"/>
          </rPr>
          <t>2</t>
        </r>
      </text>
    </comment>
    <comment ref="W135" authorId="1">
      <text>
        <r>
          <rPr>
            <b/>
            <sz val="9"/>
            <rFont val="Tahoma"/>
            <family val="2"/>
          </rPr>
          <t>1</t>
        </r>
      </text>
    </comment>
    <comment ref="Z135" authorId="0">
      <text>
        <r>
          <rPr>
            <sz val="8"/>
            <rFont val="Tahoma"/>
            <family val="2"/>
          </rPr>
          <t>2</t>
        </r>
      </text>
    </comment>
    <comment ref="W136" authorId="0">
      <text>
        <r>
          <rPr>
            <sz val="8"/>
            <rFont val="Tahoma"/>
            <family val="2"/>
          </rPr>
          <t xml:space="preserve"> 1</t>
        </r>
      </text>
    </comment>
    <comment ref="X136" authorId="0">
      <text>
        <r>
          <rPr>
            <sz val="8"/>
            <rFont val="Tahoma"/>
            <family val="2"/>
          </rPr>
          <t xml:space="preserve"> 1</t>
        </r>
      </text>
    </comment>
    <comment ref="Y136" authorId="0">
      <text>
        <r>
          <rPr>
            <b/>
            <sz val="8"/>
            <rFont val="Tahoma"/>
            <family val="2"/>
          </rPr>
          <t>1</t>
        </r>
      </text>
    </comment>
    <comment ref="W137" authorId="0">
      <text>
        <r>
          <rPr>
            <sz val="8"/>
            <rFont val="Tahoma"/>
            <family val="2"/>
          </rPr>
          <t xml:space="preserve"> 3</t>
        </r>
      </text>
    </comment>
    <comment ref="Y137" authorId="0">
      <text>
        <r>
          <rPr>
            <sz val="8"/>
            <rFont val="Tahoma"/>
            <family val="2"/>
          </rPr>
          <t xml:space="preserve"> 2</t>
        </r>
      </text>
    </comment>
    <comment ref="W138" authorId="0">
      <text>
        <r>
          <rPr>
            <sz val="8"/>
            <rFont val="Tahoma"/>
            <family val="2"/>
          </rPr>
          <t xml:space="preserve"> 3</t>
        </r>
      </text>
    </comment>
    <comment ref="X138" authorId="0">
      <text>
        <r>
          <rPr>
            <sz val="8"/>
            <rFont val="Tahoma"/>
            <family val="2"/>
          </rPr>
          <t xml:space="preserve"> 1</t>
        </r>
      </text>
    </comment>
    <comment ref="AI139" authorId="0">
      <text>
        <r>
          <rPr>
            <sz val="8"/>
            <rFont val="Tahoma"/>
            <family val="2"/>
          </rPr>
          <t>2</t>
        </r>
      </text>
    </comment>
    <comment ref="AK139" authorId="0">
      <text>
        <r>
          <rPr>
            <sz val="8"/>
            <rFont val="Tahoma"/>
            <family val="2"/>
          </rPr>
          <t xml:space="preserve"> 2</t>
        </r>
      </text>
    </comment>
    <comment ref="AE140" authorId="0">
      <text>
        <r>
          <rPr>
            <sz val="8"/>
            <rFont val="Tahoma"/>
            <family val="2"/>
          </rPr>
          <t xml:space="preserve"> 1</t>
        </r>
      </text>
    </comment>
    <comment ref="W141" authorId="0">
      <text>
        <r>
          <rPr>
            <sz val="8"/>
            <rFont val="Tahoma"/>
            <family val="2"/>
          </rPr>
          <t>1</t>
        </r>
      </text>
    </comment>
    <comment ref="Z141" authorId="0">
      <text>
        <r>
          <rPr>
            <sz val="8"/>
            <rFont val="Tahoma"/>
            <family val="2"/>
          </rPr>
          <t>1</t>
        </r>
      </text>
    </comment>
    <comment ref="AE142" authorId="0">
      <text>
        <r>
          <rPr>
            <sz val="8"/>
            <rFont val="Tahoma"/>
            <family val="2"/>
          </rPr>
          <t xml:space="preserve"> 1</t>
        </r>
      </text>
    </comment>
    <comment ref="AG142" authorId="0">
      <text>
        <r>
          <rPr>
            <sz val="8"/>
            <rFont val="Tahoma"/>
            <family val="2"/>
          </rPr>
          <t xml:space="preserve"> 1</t>
        </r>
      </text>
    </comment>
    <comment ref="Z143" authorId="1">
      <text>
        <r>
          <rPr>
            <b/>
            <sz val="9"/>
            <rFont val="Tahoma"/>
            <family val="2"/>
          </rPr>
          <t>4</t>
        </r>
      </text>
    </comment>
    <comment ref="AI187" authorId="0">
      <text>
        <r>
          <rPr>
            <sz val="8"/>
            <rFont val="Tahoma"/>
            <family val="2"/>
          </rPr>
          <t xml:space="preserve"> 2</t>
        </r>
      </text>
    </comment>
    <comment ref="AJ187" authorId="0">
      <text>
        <r>
          <rPr>
            <sz val="8"/>
            <rFont val="Tahoma"/>
            <family val="2"/>
          </rPr>
          <t xml:space="preserve"> 2</t>
        </r>
      </text>
    </comment>
    <comment ref="AI188" authorId="0">
      <text>
        <r>
          <rPr>
            <sz val="8"/>
            <rFont val="Tahoma"/>
            <family val="2"/>
          </rPr>
          <t xml:space="preserve"> 2</t>
        </r>
      </text>
    </comment>
    <comment ref="AK188" authorId="0">
      <text>
        <r>
          <rPr>
            <sz val="8"/>
            <rFont val="Tahoma"/>
            <family val="2"/>
          </rPr>
          <t xml:space="preserve"> 1</t>
        </r>
      </text>
    </comment>
    <comment ref="AI189" authorId="0">
      <text>
        <r>
          <rPr>
            <sz val="8"/>
            <rFont val="Tahoma"/>
            <family val="2"/>
          </rPr>
          <t xml:space="preserve"> 1</t>
        </r>
      </text>
    </comment>
    <comment ref="AJ189" authorId="0">
      <text>
        <r>
          <rPr>
            <sz val="8"/>
            <rFont val="Tahoma"/>
            <family val="2"/>
          </rPr>
          <t xml:space="preserve"> 2</t>
        </r>
      </text>
    </comment>
    <comment ref="AL189" authorId="0">
      <text>
        <r>
          <rPr>
            <sz val="8"/>
            <rFont val="Tahoma"/>
            <family val="2"/>
          </rPr>
          <t xml:space="preserve"> 2</t>
        </r>
      </text>
    </comment>
    <comment ref="AA190" authorId="0">
      <text>
        <r>
          <rPr>
            <sz val="8"/>
            <rFont val="Tahoma"/>
            <family val="2"/>
          </rPr>
          <t xml:space="preserve"> 3</t>
        </r>
      </text>
    </comment>
    <comment ref="AB190" authorId="0">
      <text>
        <r>
          <rPr>
            <sz val="8"/>
            <rFont val="Tahoma"/>
            <family val="2"/>
          </rPr>
          <t xml:space="preserve"> 3</t>
        </r>
      </text>
    </comment>
    <comment ref="AE191" authorId="0">
      <text>
        <r>
          <rPr>
            <sz val="8"/>
            <rFont val="Tahoma"/>
            <family val="2"/>
          </rPr>
          <t xml:space="preserve"> 3</t>
        </r>
      </text>
    </comment>
    <comment ref="AF191" authorId="0">
      <text>
        <r>
          <rPr>
            <sz val="8"/>
            <rFont val="Tahoma"/>
            <family val="2"/>
          </rPr>
          <t xml:space="preserve"> 2</t>
        </r>
      </text>
    </comment>
    <comment ref="AH191" authorId="0">
      <text>
        <r>
          <rPr>
            <sz val="8"/>
            <rFont val="Tahoma"/>
            <family val="2"/>
          </rPr>
          <t xml:space="preserve"> 2</t>
        </r>
      </text>
    </comment>
    <comment ref="AI192" authorId="2">
      <text>
        <r>
          <rPr>
            <sz val="9"/>
            <rFont val="Tahoma"/>
            <family val="2"/>
          </rPr>
          <t>1</t>
        </r>
      </text>
    </comment>
    <comment ref="AL192" authorId="2">
      <text>
        <r>
          <rPr>
            <sz val="9"/>
            <rFont val="Tahoma"/>
            <family val="2"/>
          </rPr>
          <t>1</t>
        </r>
      </text>
    </comment>
    <comment ref="AM193" authorId="0">
      <text>
        <r>
          <rPr>
            <sz val="8"/>
            <rFont val="Tahoma"/>
            <family val="2"/>
          </rPr>
          <t xml:space="preserve"> 2</t>
        </r>
      </text>
    </comment>
    <comment ref="AE194" authorId="0">
      <text>
        <r>
          <rPr>
            <sz val="8"/>
            <rFont val="Tahoma"/>
            <family val="2"/>
          </rPr>
          <t xml:space="preserve"> 3</t>
        </r>
      </text>
    </comment>
    <comment ref="AF194" authorId="0">
      <text>
        <r>
          <rPr>
            <sz val="8"/>
            <rFont val="Tahoma"/>
            <family val="2"/>
          </rPr>
          <t xml:space="preserve"> 3</t>
        </r>
      </text>
    </comment>
    <comment ref="AM195" authorId="0">
      <text>
        <r>
          <rPr>
            <sz val="8"/>
            <rFont val="Tahoma"/>
            <family val="2"/>
          </rPr>
          <t xml:space="preserve"> 1</t>
        </r>
      </text>
    </comment>
    <comment ref="AO195" authorId="0">
      <text>
        <r>
          <rPr>
            <sz val="8"/>
            <rFont val="Tahoma"/>
            <family val="2"/>
          </rPr>
          <t xml:space="preserve"> 2</t>
        </r>
      </text>
    </comment>
    <comment ref="AE196" authorId="0">
      <text>
        <r>
          <rPr>
            <sz val="8"/>
            <rFont val="Tahoma"/>
            <family val="2"/>
          </rPr>
          <t xml:space="preserve"> 2</t>
        </r>
      </text>
    </comment>
    <comment ref="AF196" authorId="0">
      <text>
        <r>
          <rPr>
            <sz val="8"/>
            <rFont val="Tahoma"/>
            <family val="2"/>
          </rPr>
          <t xml:space="preserve"> 2</t>
        </r>
      </text>
    </comment>
    <comment ref="AH196" authorId="0">
      <text>
        <r>
          <rPr>
            <sz val="8"/>
            <rFont val="Tahoma"/>
            <family val="2"/>
          </rPr>
          <t xml:space="preserve"> 1</t>
        </r>
      </text>
    </comment>
    <comment ref="AM197" authorId="0">
      <text>
        <r>
          <rPr>
            <sz val="8"/>
            <rFont val="Tahoma"/>
            <family val="2"/>
          </rPr>
          <t xml:space="preserve"> 1</t>
        </r>
      </text>
    </comment>
    <comment ref="AN197" authorId="0">
      <text>
        <r>
          <rPr>
            <sz val="8"/>
            <rFont val="Tahoma"/>
            <family val="2"/>
          </rPr>
          <t xml:space="preserve"> 1</t>
        </r>
      </text>
    </comment>
    <comment ref="AP197" authorId="0">
      <text>
        <r>
          <rPr>
            <sz val="8"/>
            <rFont val="Tahoma"/>
            <family val="2"/>
          </rPr>
          <t xml:space="preserve"> 1</t>
        </r>
      </text>
    </comment>
    <comment ref="AL198" authorId="0">
      <text>
        <r>
          <rPr>
            <sz val="8"/>
            <rFont val="Tahoma"/>
            <family val="2"/>
          </rPr>
          <t>2</t>
        </r>
      </text>
    </comment>
    <comment ref="AP198" authorId="0">
      <text>
        <r>
          <rPr>
            <sz val="8"/>
            <rFont val="Tahoma"/>
            <family val="2"/>
          </rPr>
          <t>2</t>
        </r>
      </text>
    </comment>
    <comment ref="AE241" authorId="0">
      <text>
        <r>
          <rPr>
            <sz val="8"/>
            <rFont val="Tahoma"/>
            <family val="2"/>
          </rPr>
          <t xml:space="preserve"> 3</t>
        </r>
      </text>
    </comment>
    <comment ref="AG241" authorId="0">
      <text>
        <r>
          <rPr>
            <sz val="8"/>
            <rFont val="Tahoma"/>
            <family val="2"/>
          </rPr>
          <t xml:space="preserve"> 2</t>
        </r>
      </text>
    </comment>
    <comment ref="AM242" authorId="0">
      <text>
        <r>
          <rPr>
            <sz val="8"/>
            <rFont val="Tahoma"/>
            <family val="2"/>
          </rPr>
          <t xml:space="preserve"> 3</t>
        </r>
      </text>
    </comment>
    <comment ref="AO242" authorId="0">
      <text>
        <r>
          <rPr>
            <sz val="8"/>
            <rFont val="Tahoma"/>
            <family val="2"/>
          </rPr>
          <t xml:space="preserve"> 1</t>
        </r>
      </text>
    </comment>
    <comment ref="AP242" authorId="0">
      <text>
        <r>
          <rPr>
            <sz val="8"/>
            <rFont val="Tahoma"/>
            <family val="2"/>
          </rPr>
          <t xml:space="preserve"> 2</t>
        </r>
      </text>
    </comment>
    <comment ref="AE243" authorId="0">
      <text>
        <r>
          <rPr>
            <sz val="8"/>
            <rFont val="Tahoma"/>
            <family val="2"/>
          </rPr>
          <t xml:space="preserve"> 2</t>
        </r>
      </text>
    </comment>
    <comment ref="AF243" authorId="0">
      <text>
        <r>
          <rPr>
            <sz val="8"/>
            <rFont val="Tahoma"/>
            <family val="2"/>
          </rPr>
          <t xml:space="preserve"> 2</t>
        </r>
      </text>
    </comment>
    <comment ref="AE244" authorId="0">
      <text>
        <r>
          <rPr>
            <sz val="8"/>
            <rFont val="Tahoma"/>
            <family val="2"/>
          </rPr>
          <t xml:space="preserve"> 4</t>
        </r>
      </text>
    </comment>
    <comment ref="AK244" authorId="0">
      <text>
        <r>
          <rPr>
            <sz val="8"/>
            <rFont val="Tahoma"/>
            <family val="2"/>
          </rPr>
          <t xml:space="preserve"> 1</t>
        </r>
      </text>
    </comment>
    <comment ref="AL244" authorId="0">
      <text>
        <r>
          <rPr>
            <sz val="8"/>
            <rFont val="Tahoma"/>
            <family val="2"/>
          </rPr>
          <t xml:space="preserve"> 3</t>
        </r>
      </text>
    </comment>
    <comment ref="AI245" authorId="2">
      <text>
        <r>
          <rPr>
            <sz val="9"/>
            <rFont val="Tahoma"/>
            <family val="2"/>
          </rPr>
          <t>1</t>
        </r>
      </text>
    </comment>
    <comment ref="AL245" authorId="2">
      <text>
        <r>
          <rPr>
            <sz val="9"/>
            <rFont val="Tahoma"/>
            <family val="2"/>
          </rPr>
          <t>1</t>
        </r>
      </text>
    </comment>
    <comment ref="AA246" authorId="0">
      <text>
        <r>
          <rPr>
            <sz val="8"/>
            <rFont val="Tahoma"/>
            <family val="2"/>
          </rPr>
          <t xml:space="preserve"> 3</t>
        </r>
      </text>
    </comment>
    <comment ref="AE247" authorId="0">
      <text>
        <r>
          <rPr>
            <sz val="8"/>
            <rFont val="Tahoma"/>
            <family val="2"/>
          </rPr>
          <t xml:space="preserve"> 2</t>
        </r>
      </text>
    </comment>
    <comment ref="AH247" authorId="0">
      <text>
        <r>
          <rPr>
            <sz val="8"/>
            <rFont val="Tahoma"/>
            <family val="2"/>
          </rPr>
          <t xml:space="preserve"> 2</t>
        </r>
      </text>
    </comment>
    <comment ref="AA248" authorId="0">
      <text>
        <r>
          <rPr>
            <sz val="8"/>
            <rFont val="Tahoma"/>
            <family val="2"/>
          </rPr>
          <t xml:space="preserve"> 2</t>
        </r>
      </text>
    </comment>
    <comment ref="AC248" authorId="0">
      <text>
        <r>
          <rPr>
            <sz val="8"/>
            <rFont val="Tahoma"/>
            <family val="2"/>
          </rPr>
          <t xml:space="preserve"> 1</t>
        </r>
      </text>
    </comment>
    <comment ref="AE249" authorId="0">
      <text>
        <r>
          <rPr>
            <sz val="8"/>
            <rFont val="Tahoma"/>
            <family val="2"/>
          </rPr>
          <t xml:space="preserve"> 1</t>
        </r>
      </text>
    </comment>
    <comment ref="AG249" authorId="0">
      <text>
        <r>
          <rPr>
            <sz val="8"/>
            <rFont val="Tahoma"/>
            <family val="2"/>
          </rPr>
          <t xml:space="preserve"> 1</t>
        </r>
      </text>
    </comment>
    <comment ref="AI250" authorId="0">
      <text>
        <r>
          <rPr>
            <sz val="8"/>
            <rFont val="Tahoma"/>
            <family val="2"/>
          </rPr>
          <t xml:space="preserve"> 2</t>
        </r>
      </text>
    </comment>
    <comment ref="AN250" authorId="0">
      <text>
        <r>
          <rPr>
            <sz val="8"/>
            <rFont val="Tahoma"/>
            <family val="2"/>
          </rPr>
          <t xml:space="preserve"> 2</t>
        </r>
      </text>
    </comment>
    <comment ref="AI251" authorId="0">
      <text>
        <r>
          <rPr>
            <sz val="8"/>
            <rFont val="Tahoma"/>
            <family val="2"/>
          </rPr>
          <t xml:space="preserve"> 3</t>
        </r>
      </text>
    </comment>
    <comment ref="AJ251" authorId="0">
      <text>
        <r>
          <rPr>
            <sz val="8"/>
            <rFont val="Tahoma"/>
            <family val="2"/>
          </rPr>
          <t xml:space="preserve"> 2</t>
        </r>
      </text>
    </comment>
    <comment ref="AL252" authorId="0">
      <text>
        <r>
          <rPr>
            <sz val="8"/>
            <rFont val="Tahoma"/>
            <family val="2"/>
          </rPr>
          <t>2</t>
        </r>
      </text>
    </comment>
    <comment ref="AP252" authorId="0">
      <text>
        <r>
          <rPr>
            <sz val="8"/>
            <rFont val="Tahoma"/>
            <family val="2"/>
          </rPr>
          <t>2</t>
        </r>
      </text>
    </comment>
    <comment ref="AI295" authorId="0">
      <text>
        <r>
          <rPr>
            <sz val="8"/>
            <rFont val="Tahoma"/>
            <family val="2"/>
          </rPr>
          <t xml:space="preserve"> 2</t>
        </r>
      </text>
    </comment>
    <comment ref="AJ295" authorId="0">
      <text>
        <r>
          <rPr>
            <sz val="8"/>
            <rFont val="Tahoma"/>
            <family val="2"/>
          </rPr>
          <t xml:space="preserve"> 2</t>
        </r>
      </text>
    </comment>
    <comment ref="AM296" authorId="0">
      <text>
        <r>
          <rPr>
            <sz val="8"/>
            <rFont val="Tahoma"/>
            <family val="2"/>
          </rPr>
          <t xml:space="preserve"> 2</t>
        </r>
      </text>
    </comment>
    <comment ref="AP296" authorId="0">
      <text>
        <r>
          <rPr>
            <sz val="8"/>
            <rFont val="Tahoma"/>
            <family val="2"/>
          </rPr>
          <t xml:space="preserve"> 2</t>
        </r>
      </text>
    </comment>
    <comment ref="AA297" authorId="0">
      <text>
        <r>
          <rPr>
            <sz val="8"/>
            <rFont val="Tahoma"/>
            <family val="2"/>
          </rPr>
          <t xml:space="preserve"> 2</t>
        </r>
      </text>
    </comment>
    <comment ref="AC297" authorId="0">
      <text>
        <r>
          <rPr>
            <sz val="8"/>
            <rFont val="Tahoma"/>
            <family val="2"/>
          </rPr>
          <t xml:space="preserve"> 2</t>
        </r>
      </text>
    </comment>
    <comment ref="AE298" authorId="0">
      <text>
        <r>
          <rPr>
            <sz val="8"/>
            <rFont val="Tahoma"/>
            <family val="2"/>
          </rPr>
          <t xml:space="preserve"> 3</t>
        </r>
      </text>
    </comment>
    <comment ref="AH298" authorId="0">
      <text>
        <r>
          <rPr>
            <sz val="8"/>
            <rFont val="Tahoma"/>
            <family val="2"/>
          </rPr>
          <t>3</t>
        </r>
      </text>
    </comment>
    <comment ref="AI299" authorId="0">
      <text>
        <r>
          <rPr>
            <sz val="8"/>
            <rFont val="Tahoma"/>
            <family val="2"/>
          </rPr>
          <t xml:space="preserve"> 2</t>
        </r>
      </text>
    </comment>
    <comment ref="AK299" authorId="0">
      <text>
        <r>
          <rPr>
            <sz val="8"/>
            <rFont val="Tahoma"/>
            <family val="2"/>
          </rPr>
          <t xml:space="preserve"> 2</t>
        </r>
      </text>
    </comment>
    <comment ref="AI300" authorId="0">
      <text>
        <r>
          <rPr>
            <sz val="8"/>
            <rFont val="Tahoma"/>
            <family val="2"/>
          </rPr>
          <t xml:space="preserve"> 3</t>
        </r>
      </text>
    </comment>
    <comment ref="AL300" authorId="0">
      <text>
        <r>
          <rPr>
            <sz val="8"/>
            <rFont val="Tahoma"/>
            <family val="2"/>
          </rPr>
          <t xml:space="preserve"> 3</t>
        </r>
      </text>
    </comment>
    <comment ref="AE301" authorId="0">
      <text>
        <r>
          <rPr>
            <sz val="8"/>
            <rFont val="Tahoma"/>
            <family val="2"/>
          </rPr>
          <t>2</t>
        </r>
      </text>
    </comment>
    <comment ref="AA302" authorId="0">
      <text>
        <r>
          <rPr>
            <sz val="8"/>
            <rFont val="Tahoma"/>
            <family val="2"/>
          </rPr>
          <t xml:space="preserve"> 1</t>
        </r>
      </text>
    </comment>
    <comment ref="AB302" authorId="0">
      <text>
        <r>
          <rPr>
            <sz val="8"/>
            <rFont val="Tahoma"/>
            <family val="2"/>
          </rPr>
          <t xml:space="preserve"> 1</t>
        </r>
      </text>
    </comment>
    <comment ref="AE303" authorId="0">
      <text>
        <r>
          <rPr>
            <sz val="8"/>
            <rFont val="Tahoma"/>
            <family val="2"/>
          </rPr>
          <t xml:space="preserve"> 1</t>
        </r>
      </text>
    </comment>
    <comment ref="AH303" authorId="0">
      <text>
        <r>
          <rPr>
            <sz val="8"/>
            <rFont val="Tahoma"/>
            <family val="2"/>
          </rPr>
          <t xml:space="preserve"> 3</t>
        </r>
      </text>
    </comment>
    <comment ref="AE304" authorId="0">
      <text>
        <r>
          <rPr>
            <sz val="8"/>
            <rFont val="Tahoma"/>
            <family val="2"/>
          </rPr>
          <t xml:space="preserve"> 2</t>
        </r>
      </text>
    </comment>
    <comment ref="AH304" authorId="0">
      <text>
        <r>
          <rPr>
            <sz val="8"/>
            <rFont val="Tahoma"/>
            <family val="2"/>
          </rPr>
          <t xml:space="preserve"> 3</t>
        </r>
      </text>
    </comment>
    <comment ref="AM305" authorId="0">
      <text>
        <r>
          <rPr>
            <sz val="8"/>
            <rFont val="Tahoma"/>
            <family val="2"/>
          </rPr>
          <t xml:space="preserve"> 3</t>
        </r>
      </text>
    </comment>
    <comment ref="AO305" authorId="0">
      <text>
        <r>
          <rPr>
            <sz val="8"/>
            <rFont val="Tahoma"/>
            <family val="2"/>
          </rPr>
          <t xml:space="preserve"> 1</t>
        </r>
      </text>
    </comment>
    <comment ref="AP305" authorId="0">
      <text>
        <r>
          <rPr>
            <sz val="8"/>
            <rFont val="Tahoma"/>
            <family val="2"/>
          </rPr>
          <t xml:space="preserve"> 1</t>
        </r>
      </text>
    </comment>
    <comment ref="AL306" authorId="0">
      <text>
        <r>
          <rPr>
            <sz val="8"/>
            <rFont val="Tahoma"/>
            <family val="2"/>
          </rPr>
          <t>2</t>
        </r>
      </text>
    </comment>
    <comment ref="AP306" authorId="0">
      <text>
        <r>
          <rPr>
            <sz val="8"/>
            <rFont val="Tahoma"/>
            <family val="2"/>
          </rPr>
          <t>2</t>
        </r>
      </text>
    </comment>
    <comment ref="AE349" authorId="0">
      <text>
        <r>
          <rPr>
            <sz val="8"/>
            <rFont val="Tahoma"/>
            <family val="2"/>
          </rPr>
          <t xml:space="preserve"> 4</t>
        </r>
      </text>
    </comment>
    <comment ref="AG349" authorId="0">
      <text>
        <r>
          <rPr>
            <sz val="8"/>
            <rFont val="Tahoma"/>
            <family val="2"/>
          </rPr>
          <t xml:space="preserve"> 3</t>
        </r>
      </text>
    </comment>
    <comment ref="AH349" authorId="0">
      <text>
        <r>
          <rPr>
            <b/>
            <sz val="8"/>
            <rFont val="Tahoma"/>
            <family val="2"/>
          </rPr>
          <t>2</t>
        </r>
      </text>
    </comment>
    <comment ref="AI350" authorId="0">
      <text>
        <r>
          <rPr>
            <sz val="8"/>
            <rFont val="Tahoma"/>
            <family val="2"/>
          </rPr>
          <t xml:space="preserve"> 3</t>
        </r>
      </text>
    </comment>
    <comment ref="AK350" authorId="0">
      <text>
        <r>
          <rPr>
            <sz val="8"/>
            <rFont val="Tahoma"/>
            <family val="2"/>
          </rPr>
          <t xml:space="preserve"> 1</t>
        </r>
      </text>
    </comment>
    <comment ref="AM351" authorId="0">
      <text>
        <r>
          <rPr>
            <sz val="8"/>
            <rFont val="Tahoma"/>
            <family val="2"/>
          </rPr>
          <t xml:space="preserve"> 3</t>
        </r>
      </text>
    </comment>
    <comment ref="AN351" authorId="0">
      <text>
        <r>
          <rPr>
            <sz val="8"/>
            <rFont val="Tahoma"/>
            <family val="2"/>
          </rPr>
          <t xml:space="preserve"> 1</t>
        </r>
      </text>
    </comment>
    <comment ref="AP351" authorId="0">
      <text>
        <r>
          <rPr>
            <sz val="8"/>
            <rFont val="Tahoma"/>
            <family val="2"/>
          </rPr>
          <t xml:space="preserve"> 1</t>
        </r>
      </text>
    </comment>
    <comment ref="AI352" authorId="0">
      <text>
        <r>
          <rPr>
            <sz val="8"/>
            <rFont val="Tahoma"/>
            <family val="2"/>
          </rPr>
          <t xml:space="preserve"> 3</t>
        </r>
      </text>
    </comment>
    <comment ref="AK352" authorId="0">
      <text>
        <r>
          <rPr>
            <b/>
            <sz val="8"/>
            <rFont val="Tahoma"/>
            <family val="2"/>
          </rPr>
          <t>1</t>
        </r>
      </text>
    </comment>
    <comment ref="AL352" authorId="0">
      <text>
        <r>
          <rPr>
            <sz val="8"/>
            <rFont val="Tahoma"/>
            <family val="2"/>
          </rPr>
          <t xml:space="preserve"> 3</t>
        </r>
      </text>
    </comment>
    <comment ref="AI353" authorId="0">
      <text>
        <r>
          <rPr>
            <sz val="8"/>
            <rFont val="Tahoma"/>
            <family val="2"/>
          </rPr>
          <t xml:space="preserve"> 2</t>
        </r>
      </text>
    </comment>
    <comment ref="AO353" authorId="0">
      <text>
        <r>
          <rPr>
            <sz val="8"/>
            <rFont val="Tahoma"/>
            <family val="2"/>
          </rPr>
          <t xml:space="preserve"> 2</t>
        </r>
      </text>
    </comment>
    <comment ref="AP353" authorId="0">
      <text>
        <r>
          <rPr>
            <sz val="8"/>
            <rFont val="Tahoma"/>
            <family val="2"/>
          </rPr>
          <t xml:space="preserve"> 1</t>
        </r>
      </text>
    </comment>
    <comment ref="AA354" authorId="0">
      <text>
        <r>
          <rPr>
            <sz val="8"/>
            <rFont val="Tahoma"/>
            <family val="2"/>
          </rPr>
          <t xml:space="preserve"> 3</t>
        </r>
      </text>
    </comment>
    <comment ref="AC354" authorId="0">
      <text>
        <r>
          <rPr>
            <sz val="8"/>
            <rFont val="Tahoma"/>
            <family val="2"/>
          </rPr>
          <t xml:space="preserve"> 2</t>
        </r>
      </text>
    </comment>
    <comment ref="AD354" authorId="0">
      <text>
        <r>
          <rPr>
            <sz val="8"/>
            <rFont val="Tahoma"/>
            <family val="2"/>
          </rPr>
          <t xml:space="preserve"> 1</t>
        </r>
      </text>
    </comment>
    <comment ref="AE355" authorId="0">
      <text>
        <r>
          <rPr>
            <sz val="8"/>
            <rFont val="Tahoma"/>
            <family val="2"/>
          </rPr>
          <t xml:space="preserve"> 2</t>
        </r>
      </text>
    </comment>
    <comment ref="AF355" authorId="0">
      <text>
        <r>
          <rPr>
            <sz val="8"/>
            <rFont val="Tahoma"/>
            <family val="2"/>
          </rPr>
          <t xml:space="preserve"> 1</t>
        </r>
      </text>
    </comment>
    <comment ref="AH355" authorId="0">
      <text>
        <r>
          <rPr>
            <sz val="8"/>
            <rFont val="Tahoma"/>
            <family val="2"/>
          </rPr>
          <t xml:space="preserve"> 2</t>
        </r>
      </text>
    </comment>
    <comment ref="AE356" authorId="0">
      <text>
        <r>
          <rPr>
            <sz val="8"/>
            <rFont val="Tahoma"/>
            <family val="2"/>
          </rPr>
          <t xml:space="preserve"> 2</t>
        </r>
      </text>
    </comment>
    <comment ref="AF356" authorId="0">
      <text>
        <r>
          <rPr>
            <sz val="8"/>
            <rFont val="Tahoma"/>
            <family val="2"/>
          </rPr>
          <t xml:space="preserve"> 3</t>
        </r>
      </text>
    </comment>
    <comment ref="AL357" authorId="0">
      <text>
        <r>
          <rPr>
            <sz val="8"/>
            <rFont val="Tahoma"/>
            <family val="2"/>
          </rPr>
          <t>2</t>
        </r>
      </text>
    </comment>
    <comment ref="AP357" authorId="0">
      <text>
        <r>
          <rPr>
            <sz val="8"/>
            <rFont val="Tahoma"/>
            <family val="2"/>
          </rPr>
          <t>2</t>
        </r>
      </text>
    </comment>
    <comment ref="O72" authorId="0">
      <text>
        <r>
          <rPr>
            <sz val="8"/>
            <rFont val="Tahoma"/>
            <family val="2"/>
          </rPr>
          <t xml:space="preserve"> 1</t>
        </r>
      </text>
    </comment>
    <comment ref="Q72" authorId="0">
      <text>
        <r>
          <rPr>
            <sz val="8"/>
            <rFont val="Tahoma"/>
            <family val="2"/>
          </rPr>
          <t>2</t>
        </r>
      </text>
    </comment>
    <comment ref="AE400" authorId="0">
      <text>
        <r>
          <rPr>
            <sz val="8"/>
            <rFont val="Tahoma"/>
            <family val="2"/>
          </rPr>
          <t xml:space="preserve"> 4</t>
        </r>
      </text>
    </comment>
    <comment ref="AH400" authorId="0">
      <text>
        <r>
          <rPr>
            <b/>
            <sz val="8"/>
            <rFont val="Tahoma"/>
            <family val="2"/>
          </rPr>
          <t>2</t>
        </r>
      </text>
    </comment>
    <comment ref="AI401" authorId="0">
      <text>
        <r>
          <rPr>
            <sz val="8"/>
            <rFont val="Tahoma"/>
            <family val="2"/>
          </rPr>
          <t xml:space="preserve"> 3</t>
        </r>
      </text>
    </comment>
    <comment ref="AK401" authorId="0">
      <text>
        <r>
          <rPr>
            <sz val="8"/>
            <rFont val="Tahoma"/>
            <family val="2"/>
          </rPr>
          <t xml:space="preserve"> 1</t>
        </r>
      </text>
    </comment>
    <comment ref="AM402" authorId="0">
      <text>
        <r>
          <rPr>
            <sz val="8"/>
            <rFont val="Tahoma"/>
            <family val="2"/>
          </rPr>
          <t xml:space="preserve"> 3</t>
        </r>
      </text>
    </comment>
    <comment ref="AP402" authorId="0">
      <text>
        <r>
          <rPr>
            <sz val="8"/>
            <rFont val="Tahoma"/>
            <family val="2"/>
          </rPr>
          <t xml:space="preserve"> 1</t>
        </r>
      </text>
    </comment>
    <comment ref="AI403" authorId="0">
      <text>
        <r>
          <rPr>
            <sz val="8"/>
            <rFont val="Tahoma"/>
            <family val="2"/>
          </rPr>
          <t xml:space="preserve"> 3</t>
        </r>
      </text>
    </comment>
    <comment ref="AK403" authorId="0">
      <text>
        <r>
          <rPr>
            <b/>
            <sz val="8"/>
            <rFont val="Tahoma"/>
            <family val="2"/>
          </rPr>
          <t>1</t>
        </r>
      </text>
    </comment>
    <comment ref="AL403" authorId="0">
      <text>
        <r>
          <rPr>
            <sz val="8"/>
            <rFont val="Tahoma"/>
            <family val="2"/>
          </rPr>
          <t xml:space="preserve"> 2</t>
        </r>
      </text>
    </comment>
    <comment ref="AI404" authorId="0">
      <text>
        <r>
          <rPr>
            <sz val="8"/>
            <rFont val="Tahoma"/>
            <family val="2"/>
          </rPr>
          <t xml:space="preserve"> 2</t>
        </r>
      </text>
    </comment>
    <comment ref="AO404" authorId="0">
      <text>
        <r>
          <rPr>
            <sz val="8"/>
            <rFont val="Tahoma"/>
            <family val="2"/>
          </rPr>
          <t xml:space="preserve"> 2</t>
        </r>
      </text>
    </comment>
    <comment ref="AP404" authorId="0">
      <text>
        <r>
          <rPr>
            <sz val="8"/>
            <rFont val="Tahoma"/>
            <family val="2"/>
          </rPr>
          <t xml:space="preserve"> 1</t>
        </r>
      </text>
    </comment>
    <comment ref="AA405" authorId="0">
      <text>
        <r>
          <rPr>
            <sz val="8"/>
            <rFont val="Tahoma"/>
            <family val="2"/>
          </rPr>
          <t xml:space="preserve"> 3</t>
        </r>
      </text>
    </comment>
    <comment ref="AD405" authorId="0">
      <text>
        <r>
          <rPr>
            <sz val="8"/>
            <rFont val="Tahoma"/>
            <family val="2"/>
          </rPr>
          <t xml:space="preserve"> 1</t>
        </r>
      </text>
    </comment>
    <comment ref="AE406" authorId="0">
      <text>
        <r>
          <rPr>
            <sz val="8"/>
            <rFont val="Tahoma"/>
            <family val="2"/>
          </rPr>
          <t xml:space="preserve"> 2</t>
        </r>
      </text>
    </comment>
    <comment ref="AF406" authorId="0">
      <text>
        <r>
          <rPr>
            <sz val="8"/>
            <rFont val="Tahoma"/>
            <family val="2"/>
          </rPr>
          <t xml:space="preserve"> 1</t>
        </r>
      </text>
    </comment>
    <comment ref="AE407" authorId="0">
      <text>
        <r>
          <rPr>
            <sz val="8"/>
            <rFont val="Tahoma"/>
            <family val="2"/>
          </rPr>
          <t xml:space="preserve"> 3</t>
        </r>
      </text>
    </comment>
    <comment ref="AF407" authorId="0">
      <text>
        <r>
          <rPr>
            <sz val="8"/>
            <rFont val="Tahoma"/>
            <family val="2"/>
          </rPr>
          <t xml:space="preserve"> 2</t>
        </r>
      </text>
    </comment>
    <comment ref="AL408" authorId="0">
      <text>
        <r>
          <rPr>
            <sz val="8"/>
            <rFont val="Tahoma"/>
            <family val="2"/>
          </rPr>
          <t>2</t>
        </r>
      </text>
    </comment>
    <comment ref="AP408" authorId="0">
      <text>
        <r>
          <rPr>
            <sz val="8"/>
            <rFont val="Tahoma"/>
            <family val="2"/>
          </rPr>
          <t>2</t>
        </r>
      </text>
    </comment>
    <comment ref="AB405" authorId="3">
      <text>
        <r>
          <rPr>
            <b/>
            <sz val="10"/>
            <rFont val="Calibri"/>
            <family val="2"/>
          </rPr>
          <t>2</t>
        </r>
      </text>
    </comment>
    <comment ref="AH407" authorId="3">
      <text>
        <r>
          <rPr>
            <b/>
            <sz val="10"/>
            <rFont val="Calibri"/>
            <family val="2"/>
          </rPr>
          <t>2</t>
        </r>
      </text>
    </comment>
    <comment ref="AF400" authorId="3">
      <text>
        <r>
          <rPr>
            <b/>
            <sz val="10"/>
            <rFont val="Calibri"/>
            <family val="2"/>
          </rPr>
          <t>3</t>
        </r>
      </text>
    </comment>
  </commentList>
</comments>
</file>

<file path=xl/sharedStrings.xml><?xml version="1.0" encoding="utf-8"?>
<sst xmlns="http://schemas.openxmlformats.org/spreadsheetml/2006/main" count="2567" uniqueCount="632">
  <si>
    <r>
      <t xml:space="preserve">Badania ruchu drogowego / Badania transportowe  </t>
    </r>
    <r>
      <rPr>
        <b/>
        <vertAlign val="superscript"/>
        <sz val="12"/>
        <color indexed="30"/>
        <rFont val="Cambria"/>
        <family val="1"/>
      </rPr>
      <t>(5)</t>
    </r>
  </si>
  <si>
    <r>
      <t xml:space="preserve">Infrastruktura transportu / Drogi transportowe i ich otoczenie </t>
    </r>
    <r>
      <rPr>
        <b/>
        <vertAlign val="superscript"/>
        <sz val="10"/>
        <color indexed="30"/>
        <rFont val="Cambria"/>
        <family val="1"/>
      </rPr>
      <t>(5)</t>
    </r>
  </si>
  <si>
    <r>
      <t xml:space="preserve">Podstawy inżynierii ruchu / Inżynieria ruch miejskiego </t>
    </r>
    <r>
      <rPr>
        <b/>
        <vertAlign val="superscript"/>
        <sz val="11"/>
        <color indexed="30"/>
        <rFont val="Cambria"/>
        <family val="1"/>
      </rPr>
      <t>(5)</t>
    </r>
  </si>
  <si>
    <r>
      <t xml:space="preserve">Teoria i inżynieria systemów / Podstawy nauki o systemach technicznych </t>
    </r>
    <r>
      <rPr>
        <b/>
        <vertAlign val="superscript"/>
        <sz val="9"/>
        <color indexed="30"/>
        <rFont val="Cambria"/>
        <family val="1"/>
      </rPr>
      <t>(5)</t>
    </r>
  </si>
  <si>
    <r>
      <t>2. Studentów obowiązuje zaliczenie</t>
    </r>
    <r>
      <rPr>
        <b/>
        <sz val="11"/>
        <rFont val="Cambria"/>
        <family val="1"/>
      </rPr>
      <t xml:space="preserve"> 4 tygodniowej praktyki zawodowej </t>
    </r>
    <r>
      <rPr>
        <sz val="11"/>
        <rFont val="Cambria"/>
        <family val="1"/>
      </rPr>
      <t>po IV semestrze. Z praktyki mogą być zwolnione osoby pracujące zawodowo zgodnie z kierunkiem (4 pkt ECTS - poz. pl. C.24).</t>
    </r>
  </si>
  <si>
    <t>6.  Studentów obowiązuje napisanie i obrona pracy dyplomowej oraz zdanie egzaminu dyplomowego (15 pkt. ECTS  - poz. pl. C.25).</t>
  </si>
  <si>
    <t>Matematyka</t>
  </si>
  <si>
    <t>Fizyka</t>
  </si>
  <si>
    <t>Technologia informacyjna</t>
  </si>
  <si>
    <t>Seminarium dyplomowe</t>
  </si>
  <si>
    <t>D.1.</t>
  </si>
  <si>
    <t>D.2.</t>
  </si>
  <si>
    <t>D.3.</t>
  </si>
  <si>
    <t>ARKUSZ 5</t>
  </si>
  <si>
    <t>ARKUSZ 6</t>
  </si>
  <si>
    <t>TRANSPORT</t>
  </si>
  <si>
    <t>1. ORGANIZACJA TRANSPORTU</t>
  </si>
  <si>
    <t>2. TRANSPORT DROGOWY</t>
  </si>
  <si>
    <t>3. INŻYNIERIA RUCHU DROGOWEGO</t>
  </si>
  <si>
    <t>Komunikacja społeczna</t>
  </si>
  <si>
    <t>Mechanika techniczna i płynów</t>
  </si>
  <si>
    <t>Podstawy przedsiębiorczości</t>
  </si>
  <si>
    <r>
      <t xml:space="preserve">3. </t>
    </r>
    <r>
      <rPr>
        <b/>
        <sz val="11"/>
        <rFont val="Cambria"/>
        <family val="1"/>
      </rPr>
      <t>Język obcy</t>
    </r>
    <r>
      <rPr>
        <sz val="11"/>
        <rFont val="Cambria"/>
        <family val="1"/>
      </rPr>
      <t xml:space="preserve"> do wyboru spośród: 1. Język angielski, 2. Język niemiecki, 3. Język rosyjski.</t>
    </r>
  </si>
  <si>
    <t>Pozycje planu</t>
  </si>
  <si>
    <t>BHP i ergonomia</t>
  </si>
  <si>
    <t>Ochrona własnosci intelektualnej</t>
  </si>
  <si>
    <t>Materiałoznawstwo</t>
  </si>
  <si>
    <t xml:space="preserve">Informatyka </t>
  </si>
  <si>
    <t>Grafika inżynierska</t>
  </si>
  <si>
    <t>Elektrotechnika i elektronika</t>
  </si>
  <si>
    <t>Systemy transportowe</t>
  </si>
  <si>
    <t>Automatyka</t>
  </si>
  <si>
    <t>Metrologia</t>
  </si>
  <si>
    <t>Środki transportu</t>
  </si>
  <si>
    <t>Badania pojazdów</t>
  </si>
  <si>
    <t>Badania operacyjne</t>
  </si>
  <si>
    <t>Organizacja i zarządzanie w transporcie</t>
  </si>
  <si>
    <t>Podstawy eksploatacji technicznej</t>
  </si>
  <si>
    <t>Ekonomika transportu</t>
  </si>
  <si>
    <t>Logistyka</t>
  </si>
  <si>
    <t>Organizacja zaplecza technicznego</t>
  </si>
  <si>
    <t>Technologie informacyjne transportu</t>
  </si>
  <si>
    <t>Organizacja transportu zbiorowego</t>
  </si>
  <si>
    <t>Transport wewnętrzny</t>
  </si>
  <si>
    <t>Marketing w transporcie</t>
  </si>
  <si>
    <t>Diagnostyka techniczna</t>
  </si>
  <si>
    <t>Transport międzynarodowy</t>
  </si>
  <si>
    <t>Psychologia komunikacyjna</t>
  </si>
  <si>
    <t>Teoria ruchu potoku pojazdów</t>
  </si>
  <si>
    <t>Planowanie sieci transportu drogowego</t>
  </si>
  <si>
    <t>Sterowanie ruchem drogowym</t>
  </si>
  <si>
    <t>Utrzymanie dróg</t>
  </si>
  <si>
    <t>4. INŻYNIERIA POWYPADKOWA W TRANSPORCIE</t>
  </si>
  <si>
    <t>UNIWERSYTETU TECHNOLOGICZNO-PRZYRODNICZEGO</t>
  </si>
  <si>
    <t>IM. J. i J. ŚNIADECKICH</t>
  </si>
  <si>
    <t>W BYDGOSZCZY</t>
  </si>
  <si>
    <t>D.4.</t>
  </si>
  <si>
    <t>Powypadkowe technologie informatyczne</t>
  </si>
  <si>
    <t>Ubezpieczenia transportowe</t>
  </si>
  <si>
    <t>Likwidacja szkód w transporcie</t>
  </si>
  <si>
    <t>ARKUSZ 7</t>
  </si>
  <si>
    <t>STUDIA NIESTACJONARNE</t>
  </si>
  <si>
    <t>Przewóz ładunków niebezpiecznych</t>
  </si>
  <si>
    <t>Budowa pojazdów</t>
  </si>
  <si>
    <t>Prawo transportowe</t>
  </si>
  <si>
    <t>Przepisy transportu drogowego</t>
  </si>
  <si>
    <t>Organizacja ruchu drogowego</t>
  </si>
  <si>
    <t>Podstawy konstrukcji maszyn</t>
  </si>
  <si>
    <t>Silniki środków transportu</t>
  </si>
  <si>
    <t>Urządzenia elektryczne środków transportowych</t>
  </si>
  <si>
    <t>Technologia transportu</t>
  </si>
  <si>
    <t>Materiały eksploatacyjne</t>
  </si>
  <si>
    <t>Technologia napraw środków transportu</t>
  </si>
  <si>
    <t>Ochrona środowiska w transporcie</t>
  </si>
  <si>
    <t>Eksploatacja środków transportu</t>
  </si>
  <si>
    <t>Zarządzanie przedsiębiorstwem transportowym</t>
  </si>
  <si>
    <t>Niezawodność i bezpieczeństwo w transporcie</t>
  </si>
  <si>
    <t>Eksploatacja pojazdów samochodowych</t>
  </si>
  <si>
    <t>Wypadki i kolizje drogowe</t>
  </si>
  <si>
    <t>Technologia procesów ładunkowych</t>
  </si>
  <si>
    <t>Telematyka w transporcie</t>
  </si>
  <si>
    <t>Techniki wytwarzania i podstawy technologii maszyn</t>
  </si>
  <si>
    <t>Infrastruktura drogowa (zmiana nazwy)</t>
  </si>
  <si>
    <t>WYDZIAŁ INŻYNIERII MECHANICZNEJ</t>
  </si>
  <si>
    <t>6.</t>
  </si>
  <si>
    <t>Procesy logistyczne w transporcie</t>
  </si>
  <si>
    <t>Usługi spedycyjne w transporcie</t>
  </si>
  <si>
    <t>Praca dyplomowa</t>
  </si>
  <si>
    <t>Badanie środków transportu</t>
  </si>
  <si>
    <t>Rzeczoznawstwo środków transportu</t>
  </si>
  <si>
    <t>Badanie statystyczne w transporcie</t>
  </si>
  <si>
    <t>Bezpieczeństwo ruchu drogowego</t>
  </si>
  <si>
    <t>Metody komputerowe w transporcie</t>
  </si>
  <si>
    <t>Przepisy transportowe</t>
  </si>
  <si>
    <t>Bezpieczeństwo eksploatacji środków transportu</t>
  </si>
  <si>
    <t>Podstawy teorii ruchu potoku pojazdów</t>
  </si>
  <si>
    <t>Zarządzanie transportem drogowym</t>
  </si>
  <si>
    <t>7.</t>
  </si>
  <si>
    <t>8.</t>
  </si>
  <si>
    <t>9.</t>
  </si>
  <si>
    <t>10.</t>
  </si>
  <si>
    <t>11.</t>
  </si>
  <si>
    <t>12.</t>
  </si>
  <si>
    <t>13.</t>
  </si>
  <si>
    <t>Przygotowanie i złożenie pracy dyplomowej oraz przygotowanie do egzaminu dyplomowego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</si>
  <si>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</si>
  <si>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</si>
  <si>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</si>
  <si>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</si>
  <si>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</si>
  <si>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</si>
  <si>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</si>
  <si>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</si>
  <si>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</si>
  <si>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</si>
  <si>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</si>
  <si>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</si>
  <si>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PROFIL KSZTAŁCENIA</t>
  </si>
  <si>
    <r>
      <t xml:space="preserve">sem. </t>
    </r>
    <r>
      <rPr>
        <b/>
        <sz val="10"/>
        <rFont val="Cambria"/>
        <family val="1"/>
      </rPr>
      <t>I</t>
    </r>
  </si>
  <si>
    <r>
      <t>sem.</t>
    </r>
    <r>
      <rPr>
        <b/>
        <sz val="10"/>
        <rFont val="Cambria"/>
        <family val="1"/>
      </rPr>
      <t xml:space="preserve"> II</t>
    </r>
  </si>
  <si>
    <r>
      <t>sem.</t>
    </r>
    <r>
      <rPr>
        <b/>
        <sz val="10"/>
        <rFont val="Cambria"/>
        <family val="1"/>
      </rPr>
      <t xml:space="preserve"> III</t>
    </r>
  </si>
  <si>
    <r>
      <t>sem.</t>
    </r>
    <r>
      <rPr>
        <b/>
        <sz val="10"/>
        <rFont val="Cambria"/>
        <family val="1"/>
      </rPr>
      <t xml:space="preserve"> IV</t>
    </r>
  </si>
  <si>
    <r>
      <t xml:space="preserve">sem. </t>
    </r>
    <r>
      <rPr>
        <b/>
        <sz val="10"/>
        <rFont val="Cambria"/>
        <family val="1"/>
      </rPr>
      <t>V</t>
    </r>
  </si>
  <si>
    <r>
      <t xml:space="preserve">sem. </t>
    </r>
    <r>
      <rPr>
        <b/>
        <sz val="10"/>
        <rFont val="Cambria"/>
        <family val="1"/>
      </rPr>
      <t>VI</t>
    </r>
  </si>
  <si>
    <r>
      <t xml:space="preserve">sem. </t>
    </r>
    <r>
      <rPr>
        <b/>
        <sz val="10"/>
        <rFont val="Cambria"/>
        <family val="1"/>
      </rPr>
      <t>VII</t>
    </r>
  </si>
  <si>
    <r>
      <t xml:space="preserve">sem. </t>
    </r>
    <r>
      <rPr>
        <b/>
        <sz val="10"/>
        <rFont val="Cambria"/>
        <family val="1"/>
      </rPr>
      <t>VIII</t>
    </r>
  </si>
  <si>
    <t>PROFIL OGÓLNOAKADEMICKI</t>
  </si>
  <si>
    <t>STUDIA PIERWSZEGO STOPNIA (4-letnie, inżynierskie)</t>
  </si>
  <si>
    <t>D.1</t>
  </si>
  <si>
    <t>D.2</t>
  </si>
  <si>
    <t>D.3</t>
  </si>
  <si>
    <t>D.4</t>
  </si>
  <si>
    <t>Liczba godzin w czasie zjazdu/zjazdów (semestr I - VIIIpo 8 zjazdów/semestr)</t>
  </si>
  <si>
    <t>PODSUMOWANIE  ARKUSZA  1+2+3+7</t>
  </si>
  <si>
    <t>PODSUMOWANIE  ARKUSZA  1+2+3+6</t>
  </si>
  <si>
    <t>PODSUMOWANIE  ARKUSZA  1+2+3+5</t>
  </si>
  <si>
    <t>Nazwa kierunku studiów</t>
  </si>
  <si>
    <t>Forma studiów</t>
  </si>
  <si>
    <t>Poziom studiów</t>
  </si>
  <si>
    <t xml:space="preserve">OGÓLNA LICZBA GODZIN </t>
  </si>
  <si>
    <t>OGÓLNA LICZBA PKT. ECTS</t>
  </si>
  <si>
    <t>Godziny</t>
  </si>
  <si>
    <t xml:space="preserve">Liczba </t>
  </si>
  <si>
    <t>%</t>
  </si>
  <si>
    <t>Wychowanie fizyczne</t>
  </si>
  <si>
    <t>Praktyka zawodowa</t>
  </si>
  <si>
    <t>Przedmioty kierunkowe</t>
  </si>
  <si>
    <t>Przedmioty specjalnościowe</t>
  </si>
  <si>
    <t>Zajęcia o charakterze praktycznym</t>
  </si>
  <si>
    <t>Zajęcia do wyboru (co najmniej 30% ECTS)</t>
  </si>
  <si>
    <t>………………………………………………………</t>
  </si>
  <si>
    <t>Prorektor ds. Dydaktycznych i Studenckich</t>
  </si>
  <si>
    <t xml:space="preserve">1. Studenta obowiązuje  aktywny udział w zajęciach dydaktycznych przewidzianych w planie studiów. Wszystkie formy zajęć dydaktycznych przewidziane w planie studiów są obowiązkowe. </t>
  </si>
  <si>
    <t>MATRYCA EFEKTÓW KSZTAŁCENIA</t>
  </si>
  <si>
    <t>Symbol kierunkowych efektów kształcenia</t>
  </si>
  <si>
    <t>Język obcy 1. Język angielski, 2. Język niemiecki, 3. Język rosyjski, 4. Język francuski</t>
  </si>
  <si>
    <t>Przedmioty humanistyczne do wyboru semestr I: 1. Psycholiga, 2. Filozofia; semestr II: 1. Elementy prawa, 2. Socjologia ogólna, 3. Negocjacje</t>
  </si>
  <si>
    <t>Praktyka zawodowa: kierunkowa, dyplomowa</t>
  </si>
  <si>
    <t>WIEDZA</t>
  </si>
  <si>
    <t>K_W01</t>
  </si>
  <si>
    <t>ma wiedzę w zakresie matematyki, obejmującą algebrę, analizę, probabilistykę oraz elementy matematyki dyskretnej i stosowanej, w tym metody matematyczne i metody numeryczne, niezbędne do:</t>
  </si>
  <si>
    <t>X</t>
  </si>
  <si>
    <t>1) opisu i analizy działania maszyn i mechanizmów, elementów maszyn, a także podstawowych zjawisk fizycznych w nich występujących;</t>
  </si>
  <si>
    <t>2) opisu i analizy działania systemów mechanicznych, w tym systemów zawierających układy sterowania;</t>
  </si>
  <si>
    <t>3) opisu i analizy danych statystycznych</t>
  </si>
  <si>
    <t>K_W02</t>
  </si>
  <si>
    <t>ma wiedzę w zakresie fizyki, obejmującą mechanikę, termodynamikę, optykę, elektryczność i magnetyzm, oraz fizykę ciała stałego, w tym wiedzę niezbędną do zrozumienia podstawowych zjawisk fizycznych występujących w elementach maszyn oraz w ich otoczeniu</t>
  </si>
  <si>
    <t>K_W03</t>
  </si>
  <si>
    <t>ma uporządkowaną wiedzę w zakresie fizyki ciała stałego, w tym wiedzę niezbędną do zrozumienia procesów zużycia, tarcia i smarowania elementów maszyn</t>
  </si>
  <si>
    <t>K_W04</t>
  </si>
  <si>
    <t>ma wiedzę w zakresie materiałów stosowanych w budowie pojazdów i środków transportu</t>
  </si>
  <si>
    <t>K_W05</t>
  </si>
  <si>
    <t>ma uporządkowaną wiedzę w zakresie kinematyki i dynamiki pojazdów i maszyn stosowanych w transporcie</t>
  </si>
  <si>
    <t>K_W06</t>
  </si>
  <si>
    <t xml:space="preserve">ma elementarną wiedzę w zakresie podstaw automatyki </t>
  </si>
  <si>
    <t>K_W07</t>
  </si>
  <si>
    <t xml:space="preserve">ma uporządkowaną wiedzę w zakresie metod sterowania, metodyki i technik programowania </t>
  </si>
  <si>
    <t>K_W08</t>
  </si>
  <si>
    <t>ma elementarną wiedzę w zakresie budowy i konstrukcji pojazdów i maszyn stosowanych w transporcie oraz podstawową wiedzę o cyklu życia urządzeń, obiektów i systemów technicznych</t>
  </si>
  <si>
    <t>K_W09</t>
  </si>
  <si>
    <t>ma uporządkowaną wiedzę w zakresie zasad działania elementów maszyn i urządzeń oraz prostych systemów technicznych stosowanych w transporcie</t>
  </si>
  <si>
    <t>K_W10</t>
  </si>
  <si>
    <t>ma elementarną wiedzę dotyczącą podstawowych procesów konstruowania i wytwarzania elementów maszyn i pojazdów użytkowanych w systemach transportowych</t>
  </si>
  <si>
    <t>K_W11</t>
  </si>
  <si>
    <t>ma uporządkowaną wiedzę w zakresie obsługi i utrzymania narzędzi informatycznych służących do symulacji i projektowania systemów i procesów transportowych</t>
  </si>
  <si>
    <t>K_W12</t>
  </si>
  <si>
    <t>zna języki opisu sprzętu i komputerowe narzędzia do projektowania i symulacji systemów i procesów transportowych</t>
  </si>
  <si>
    <t>K_W13</t>
  </si>
  <si>
    <t>ma podstawową wiedzę w zakresie metrologii, zna i rozumie metody pomiaru podstawowych wielkości charakteryzujących zjawiska, elementy i układy mechaniczne różnego typu, zna metody obliczeniowe i narzędzia informatyczne niezbędne do analizy wyników pomiaró</t>
  </si>
  <si>
    <t>K_W14</t>
  </si>
  <si>
    <t>ma uporządkowaną wiedzę w zakresie badań operacyjnych</t>
  </si>
  <si>
    <t>K_W15</t>
  </si>
  <si>
    <t>ma uporządkowaną oraz szczegółową wiedzę teoretyczną dotyczącą budowy pojazdów</t>
  </si>
  <si>
    <t>K_W16</t>
  </si>
  <si>
    <t>ma uporządkowaną oraz szczegółową wiedzę teoretyczną dotyczącą metod stosowanych w diagnostyce technicznej pojazdów</t>
  </si>
  <si>
    <t>K_W17</t>
  </si>
  <si>
    <t>ma uporządkowaną i szczegółową wiedzę teoretyczną z zakresu elektrotechniki i elektroniki oraz urządzeń elektrycznych stosowanych w środkach transportu</t>
  </si>
  <si>
    <t>K_W18</t>
  </si>
  <si>
    <t>ma uporządkowaną wiedzę w zakresie rysunku technicznego i grafiki inżynierskiej</t>
  </si>
  <si>
    <t>K_W19</t>
  </si>
  <si>
    <t>ma uporządkowaną wiedzę dotycząca materiałów eksploatacyjnych stosowanych w pojazdach i urządzeniach użytkowanych w systemach transportowych</t>
  </si>
  <si>
    <t>K_W20</t>
  </si>
  <si>
    <t>ma uporządkowaną i szczegółową wiedzę w zakresie technologii napraw, zaplecza technicznego oraz zagadnień dotyczących eksploatacji obiektów technicznych w transporcie</t>
  </si>
  <si>
    <t>K_W21</t>
  </si>
  <si>
    <t>ma podstawową wiedzę dotycząca zasad ochrony środowiska stosowanych w systemach transportowych</t>
  </si>
  <si>
    <t>K_W22</t>
  </si>
  <si>
    <t>ma podstawową i uporządkowaną wiedzę w zakresie teorii i inżynierii systemów oraz organizacji i zarządzania w transporcie</t>
  </si>
  <si>
    <t>K_W23</t>
  </si>
  <si>
    <t>ma szczegółową wiedzę w zakresie budowy i działania silników stosowanych w pojazdach i urządzeniach użytkowanych w systemach transportowych</t>
  </si>
  <si>
    <t>K_W24</t>
  </si>
  <si>
    <t>ma uporządkowaną i szczegółową wiedzę w zakresie infrastruktury transportu oraz technologii stosowanych w transporcie</t>
  </si>
  <si>
    <t>K_W25</t>
  </si>
  <si>
    <t>orientuje się w obecnym stanie oraz najnowszych trendach rozwojowych systemów i środków transportu</t>
  </si>
  <si>
    <t>K_W26</t>
  </si>
  <si>
    <t>ma podstawową wiedzę niezbędną do rozumienia pozatechnicznych uwarunkowań działalności inżynierskiej; zna podstawowe zasady bezpieczeństwa i higieny pracy obowiązujące w eksploatacji systemów transportowych</t>
  </si>
  <si>
    <t>K_W27</t>
  </si>
  <si>
    <t>ma elementarną wiedzę w zakresie ochrony własności intelektualnej oraz prawa patentowego</t>
  </si>
  <si>
    <t>K_W28</t>
  </si>
  <si>
    <t>ma elementarną wiedzę w zakresie zarządzania, w tym zarządzania jakością i prowadzenia działalności gospodarczej</t>
  </si>
  <si>
    <t>K_W29</t>
  </si>
  <si>
    <t>zna ogólne zasady tworzenia i rozwoju form indywidualnej przedsiębiorczości</t>
  </si>
  <si>
    <t>K_W31</t>
  </si>
  <si>
    <t>ma podstawową wiedzę z zakresu organizacji ruchu drogowego</t>
  </si>
  <si>
    <t>K_W32</t>
  </si>
  <si>
    <t>ma podstawową wiedzę z zakresu inżynierii ruchu drogowego</t>
  </si>
  <si>
    <t>K_W33</t>
  </si>
  <si>
    <t>ma podstawową wiedzę z zakresu infrastruktury drogowej</t>
  </si>
  <si>
    <t>SPECJALNOŚCI</t>
  </si>
  <si>
    <t xml:space="preserve">organizacja transportu  </t>
  </si>
  <si>
    <t>K_W50</t>
  </si>
  <si>
    <t>ma podstawową i uporządkowaną wiedzę oraz zna podstawowe metody, techniki i narzędzia stosowane do rozwiązywania prostych zadań w zakresie projektowania procesów logistycznych w transporcie</t>
  </si>
  <si>
    <t>K_W51</t>
  </si>
  <si>
    <t>ma uporządkowaną oraz szczegółową wiedzę teoretyczną dotyczącą zasad i strategii eksploatacji środków transportu</t>
  </si>
  <si>
    <t>K_W52</t>
  </si>
  <si>
    <t>ma uporządkowaną, podbudowaną teoretycznie wiedzę oraz zna podstawowe metody, techniki i narzędzia stosowane do rozwiązywania prostych zadań dotyczących zagadnień marketingu w transporcie</t>
  </si>
  <si>
    <t>K_W53</t>
  </si>
  <si>
    <t>ma uporządkowaną, podbudowaną teoretycznie wiedzę oraz zna podstawowe metody, techniki i narzędzia stosowane do rozwiązywania prostych zadań dotyczących organizacji transportu zbiorowego</t>
  </si>
  <si>
    <t>K_W54</t>
  </si>
  <si>
    <t>ma uporządkowaną oraz szczegółową wiedzę teoretyczną dotyczącą zaplecza technicznego</t>
  </si>
  <si>
    <t>K_W55</t>
  </si>
  <si>
    <t>ma uporządkowaną wiedzę dotyczącą przepisów prawa stosowanego w transporcie</t>
  </si>
  <si>
    <t>K_W56</t>
  </si>
  <si>
    <t>ma uporządkowaną oraz szczegółową wiedzę teoretyczną dotyczącą usług spedycyjnych realizowanych w transporcie</t>
  </si>
  <si>
    <t>K_W57</t>
  </si>
  <si>
    <t>ma uporządkowaną wiedzę dotyczącą technologii i narzędzi informacyjnych stosowanych w transporcie oraz metod ich zastosowania</t>
  </si>
  <si>
    <t>K_W58</t>
  </si>
  <si>
    <t>ma uporządkowaną wiedzę oraz zna podstawowe metody, techniki, narzędzia stosowane do rozwiązywania prostych zadań w zakresie transportu wewnętrznego</t>
  </si>
  <si>
    <t>K_W59</t>
  </si>
  <si>
    <t>ma uporządkowaną oraz szczegółową wiedzę dotyczącą procesów zarządzania przedsiębiorstwem transportowym oraz zna podstawowe metody, techniki i narzędzia stosowane do rozwiązywania prostych zadań inżynierskich</t>
  </si>
  <si>
    <t xml:space="preserve">transport drogowy  </t>
  </si>
  <si>
    <t>K_W60</t>
  </si>
  <si>
    <t>ma uporządkowaną wiedzę dotyczącą zasad, metod i urządzeń stosowanych w badaniach pojazdów</t>
  </si>
  <si>
    <t>K_W61</t>
  </si>
  <si>
    <t>ma uporządkowaną oraz szczegółową wiedzę teoretyczną dotyczącą zasad eksploatacji pojazdów</t>
  </si>
  <si>
    <t>K_W62</t>
  </si>
  <si>
    <t>ma podstawową wiedzę na temat cyklu życia oraz niezawodności i bezpieczeństwa urządzeń i systemów technicznych w transporcie</t>
  </si>
  <si>
    <t>K_W63</t>
  </si>
  <si>
    <t>ma uporządkowaną oraz szczegółową wiedzę teoretyczną dotyczącą organizacji zaplecza technicznego</t>
  </si>
  <si>
    <t>K_W64</t>
  </si>
  <si>
    <t>ma uporządkowaną wiedzę dotyczącą przepisów prawa oraz zasad stosowanych w transporcie drogowym krajowym i międzynarodowym</t>
  </si>
  <si>
    <t>K_W65</t>
  </si>
  <si>
    <t>ma uporządkowaną wiedzę teoretyczną na temat obowiązujących zasad i przepisów dotyczących przewozów ładunków niebezpiecznych</t>
  </si>
  <si>
    <t>K_W66</t>
  </si>
  <si>
    <t>ma uporządkowaną oraz szczegółową wiedzę teoretyczną dotyczącą technologii procesów ładunkowych stosowanych w systemach transportowych</t>
  </si>
  <si>
    <t>K_W67</t>
  </si>
  <si>
    <t>ma uporządkowaną wiedzę dotyczącą zagadnień zastosowania metod i systemów telematycznych w transporcie</t>
  </si>
  <si>
    <t>K_W68</t>
  </si>
  <si>
    <t>ma uporządkowaną wiedzę dotyczącą procedur, zasad i przepisów stosowanych w transporcie międzynarodowym</t>
  </si>
  <si>
    <t>K_W69</t>
  </si>
  <si>
    <t xml:space="preserve">inżynieria ruchu drogowego  </t>
  </si>
  <si>
    <t>K_W70</t>
  </si>
  <si>
    <t>K_W71</t>
  </si>
  <si>
    <t>ma podstawową wiedzę dotyczącą zagadnień zastosowania metod i narzędzi komputerowych stosowanych transporcie</t>
  </si>
  <si>
    <t>K_W72</t>
  </si>
  <si>
    <t>ma uporządkowaną wiedzę z zakresu transportu zbiorowego</t>
  </si>
  <si>
    <t>K_W73</t>
  </si>
  <si>
    <t>ma uporządkowaną wiedzę z zakresu utrzymania dróg</t>
  </si>
  <si>
    <t>K_W74</t>
  </si>
  <si>
    <t>ma elementarną wiedzę o planowaniu sieci transportu drogowego</t>
  </si>
  <si>
    <t>K_W75</t>
  </si>
  <si>
    <t>ma elementarną wiedzę z teorii ruchu potoku pojazdów</t>
  </si>
  <si>
    <t>K_W76</t>
  </si>
  <si>
    <t>ma podstawową wiedzę z zakresu psychologii komunikacyjnej</t>
  </si>
  <si>
    <t xml:space="preserve">inżynieria powypadkowa w transporcie </t>
  </si>
  <si>
    <t>K_W80</t>
  </si>
  <si>
    <t>ma uporządkowaną i szczegółową wiedzę dotyczącą zasad, metod i urządzeń stosowanych w badaniach środków transportu</t>
  </si>
  <si>
    <t>K_W81</t>
  </si>
  <si>
    <t>ma uporządkowaną oraz szczegółową wiedzę teoretyczną dotyczącą bezpieczeństwa eksploatacji środków transportu</t>
  </si>
  <si>
    <t>K_W82</t>
  </si>
  <si>
    <t>ma szczegółową wiedzę dotyczącą zasad i procedur oraz technik i systemów informatycznych stosowanych w procesach wyceny i likwidacji szkód</t>
  </si>
  <si>
    <t>K_W83</t>
  </si>
  <si>
    <t>K_W84</t>
  </si>
  <si>
    <t>ma uporządkowaną wiedzę dotyczącą metod, technik i narzędzi informatycznych stosowanych w procesach powypadkowych środków transportu</t>
  </si>
  <si>
    <t>K_W85</t>
  </si>
  <si>
    <t>ma uporządkowaną i szczegółową wiedzę dotyczącą procedur i zasad dotyczących rzeczoznawstwa środków transportu</t>
  </si>
  <si>
    <t>K_W86</t>
  </si>
  <si>
    <t>ma uporządkowaną oraz szczegółową wiedzę teoretyczną dotyczącą zasad i procedur stosowanych w  ubezpieczeniach działalności transportowej oraz środków transportu</t>
  </si>
  <si>
    <t>K_W87</t>
  </si>
  <si>
    <t>ma uporządkowaną oraz szczegółową wiedzę teoretyczną dotyczącą przyczyn powstawania oraz metod zapobiegania wypadków i kolizji drogowych</t>
  </si>
  <si>
    <t>UMIEJĘTNOŚCI</t>
  </si>
  <si>
    <t>K_U01</t>
  </si>
  <si>
    <t>potrafi pozyskiwać informacje z literatury, baz danych i innych źródeł; potrafi integrować uzyskane informacje, dokonywać ich interpretacji, a także wyciągać wnioski oraz formułować i uzasadniać opinie</t>
  </si>
  <si>
    <t>K_U02</t>
  </si>
  <si>
    <t>potrafi pracować indywidualnie i w zespole; umie oszacować czas potrzebny na realizację zleconego zadania; potrafi opracować i zrealizować harmonogram prac zapewniający dotrzymanie terminów</t>
  </si>
  <si>
    <t>K_U03</t>
  </si>
  <si>
    <t>potrafi opracować dokumentację dotyczącą realizacji zadania inżynierskiego i przygotować tekst zawierający omówienie wyników realizacji tego zadania</t>
  </si>
  <si>
    <t>K_U04</t>
  </si>
  <si>
    <t>potrafi przygotować i przedstawić krótką prezentację poświęconą wynikom realizacji zadania inżynierskiego</t>
  </si>
  <si>
    <t>K_U05</t>
  </si>
  <si>
    <t>posługuje się językiem obcym w stopniu wystarczającym do porozumiewania się, a także czytania ze zrozumieniem kart katalogowych, not aplikacyjnych, instrukcji obsługi pojazdów i urządzeń, narzędzi informatycznych oraz podobnych dokumentów</t>
  </si>
  <si>
    <t>K_U06</t>
  </si>
  <si>
    <t>ma umiejętność samokształcenia się, m.in. w celu podnoszenia kompetencji zawodowych</t>
  </si>
  <si>
    <t>K_U07</t>
  </si>
  <si>
    <t>potrafi wykorzystać poznane metody i modele matematyczne, a także programy komputerowe do analizy i oceny działania elementów i zespołów pojazdów i urządzeń oraz systemów eksploatacji środków transportu</t>
  </si>
  <si>
    <t>K_U08</t>
  </si>
  <si>
    <t>potrafi dokonać analizy sygnałów diagnostycznych i prostych systemów przetwarzania sygnałów diagnostycznych, stosując odpowiednie techniki i narzędzia sprzętowe i programowe</t>
  </si>
  <si>
    <t>K_U09</t>
  </si>
  <si>
    <t xml:space="preserve">potrafi porównać rozwiązania projektowe pojazdów, urządzeń i systemów eksploatacji środków transportu, ze względu na zadane kryteria użytkowe i ekonomiczne </t>
  </si>
  <si>
    <t>K_U10</t>
  </si>
  <si>
    <t>potrafi posłużyć się właściwie dobranymi środowiskami programistycznymi i narzędziami komputerowymi do oceny i projektowania procesów i systemów eksploatacji środków transportu</t>
  </si>
  <si>
    <t>K_U11</t>
  </si>
  <si>
    <t>potrafi posłużyć się właściwie dobranymi metodami i urządzeniami umożliwiającymi pomiar podstawowych wielkości charakteryzujących działanie elementów, zespołów i układów środków transportu</t>
  </si>
  <si>
    <t>K_U12</t>
  </si>
  <si>
    <t>potrafi zaplanować i przeprowadzić pomiary podstawowych parametrów charakteryzujących realizowane procesy  w systemach eksploatacji środków transportu, potrafi przedstawić otrzymane wyniki w formie liczbowej i graficznej, dokonać ich interpretacji i wycią</t>
  </si>
  <si>
    <t>K_U13</t>
  </si>
  <si>
    <t>potrafi zaprojektować procesy użytkowania obiektów technicznych realizowane w systemach transportowych, z uwzględnieniem kryteriów ekonomicznych, używając właściwych metod, technik i narzędzi</t>
  </si>
  <si>
    <t>K_U14</t>
  </si>
  <si>
    <t>potrafi zaprojektować procesy zapewniania zdatności i diagnozowania środków transportu, z uwzględnieniem kryteriów użytkowych i ekonomicznych, używając właściwych metod, technik i narzędzi</t>
  </si>
  <si>
    <t>K_U15</t>
  </si>
  <si>
    <t>potrafi dokonać doboru odpowiednich urządzeń i technik diagnostycznych środków transportu, a także wykonać pomiary i interpretować uzyskane wyniki</t>
  </si>
  <si>
    <t>K_U16</t>
  </si>
  <si>
    <t>potrafi korzystać z katalogów i norm w celu dobrania odpowiednich komponentów projektowanego systemu transportowego oraz wartości istotnych cech zastosowanych pojazdów i urządzeń</t>
  </si>
  <si>
    <t>K_U17</t>
  </si>
  <si>
    <t>potrafi opracować projekt systemu eksploatacji środków transportu oraz jego podsystemów, z uwzględnieniem oszacowania jego kosztów</t>
  </si>
  <si>
    <t>K_U18</t>
  </si>
  <si>
    <t>potrafi zbudować, uruchomić oraz przetestować proste układy do pomiaru wielkości elektrycznych stosowanych do oceny poprawności działania układów elektrycznych pojazdów</t>
  </si>
  <si>
    <t>K_U19</t>
  </si>
  <si>
    <t>potrafi zaplanować i nadzorować przebieg procesu eksploatacji środków transportu, dokonać analizy danych i wyników eksploatacyjnych</t>
  </si>
  <si>
    <t>K_U20</t>
  </si>
  <si>
    <t>potrafi sformułować algorytm, posługuje się odpowiednimi narzędziami informatycznymi do rozwiązania zadania inżynierskiego</t>
  </si>
  <si>
    <t>K_U21</t>
  </si>
  <si>
    <t>potrafi - przy formułowaniu i rozwiązywaniu zadań obejmujących projektowanie systemów i procesów eksploatacji środków transportu – uwzględnić ich aspekty pozatechniczne, w tym środowiskowe, ekonomiczne</t>
  </si>
  <si>
    <t>K_U22</t>
  </si>
  <si>
    <t>stosuje zasady bezpieczeństwa i higieny pracy</t>
  </si>
  <si>
    <t>K_U23</t>
  </si>
  <si>
    <t>potrafi ocenić i porównać rozwiązania projektowe podsystemów oraz procesów eksploatacji środków transportu, ze względu na zadane kryteria użytkowe i ekonomiczne</t>
  </si>
  <si>
    <t>K_U24</t>
  </si>
  <si>
    <t>potrafi sformułować specyfikację projektową systemów i procesów eksploatacji środków transportu, z uwzględnieniem aspektów prawnych, w tym ochrony własności intelektualnej, korzystając m.in. z obowiązujących norm i regulacji prawnych</t>
  </si>
  <si>
    <t>K_U25</t>
  </si>
  <si>
    <t>potrafi zaproponować ulepszenia istniejących rozwiązań projektowych i modeli elementów, układów i systemów eksploatacji środków transportu</t>
  </si>
  <si>
    <t>K_U26</t>
  </si>
  <si>
    <t>potrafi ocenić przydatność metod i narzędzi służących do rozwiązywania prostych zadań inżynierskich w projektowaniu systemów i procesów eksploatacji środków transportu</t>
  </si>
  <si>
    <t>K_U27</t>
  </si>
  <si>
    <t>potrafi rozwiązywać podstawowe zagadnienia z organizacji ruchu drogowego</t>
  </si>
  <si>
    <t>K_U28</t>
  </si>
  <si>
    <t>potrafi wykorzystywać poznane metody i modele matematyczne do analizy i oceny procesów w ruchu drogowym</t>
  </si>
  <si>
    <t>K_U29</t>
  </si>
  <si>
    <t>potrafi pracować indywidualnie i w zespole realizując zagadnienia związane z funkcjonowaniem infrastruktury drogowej</t>
  </si>
  <si>
    <t>K_U50</t>
  </si>
  <si>
    <t>potrafi zastosować wiedzę teoretyczną do zaprojektowania procesów logistycznych realizowanych w systemach transportowych</t>
  </si>
  <si>
    <t>K_U51</t>
  </si>
  <si>
    <t>potrafi dokonać wyboru zasad i strategii oraz zaprojektować procesy eksploatacji środków transportu</t>
  </si>
  <si>
    <t>K_U52</t>
  </si>
  <si>
    <t>potrafi  zastosować odpowiednie metody, techniki i narzędzia stosowane do rozwiązywania zagadnień marketingu w transporcie</t>
  </si>
  <si>
    <t>K_U53</t>
  </si>
  <si>
    <t>potrafi zastosować wiedzę teoretyczną oraz dokonać wyboru metod i narzędzi do rozwiązywania prostych zadań dotyczących organizacji transportu zbiorowego</t>
  </si>
  <si>
    <t>K_U54</t>
  </si>
  <si>
    <t>potrafi zastosować wiedzę teoretyczną oraz zastosować odpowiednie narzędzia matematyczne i informatyczne w celu analizy i zaprojektowania systemów i procesów dotyczących zaplecza technicznego środków transportu</t>
  </si>
  <si>
    <t>K_U55</t>
  </si>
  <si>
    <t>potrafi zastosować wiedzę dotyczącą przepisów prawa stosowanego w transporcie</t>
  </si>
  <si>
    <t>K_U56</t>
  </si>
  <si>
    <t>potrafi zaprojektować procesy dotyczące usług spedycyjnych realizowane w systemach transportowych</t>
  </si>
  <si>
    <t>K_U57</t>
  </si>
  <si>
    <t>potrafi dokonać wyboru i zastosować odpowiednie technologie i narzędzia informacyjne stosowane w transporcie</t>
  </si>
  <si>
    <t>K_U58</t>
  </si>
  <si>
    <t>potrafi dokonać wyboru i zastosować odpowiednie metody, techniki i narzędzia stosowane do rozwiązywania prostych zadań w zakresie transportu wewnętrznego</t>
  </si>
  <si>
    <t>K_U59</t>
  </si>
  <si>
    <t>potrafi zastosować wiedzę teoretyczną, dotyczącą procesów zarządzania przedsiębiorstwem transportowym oraz wybrać odpowiednie metody, techniki i narzędzia stosowane do rozwiązywania prostych zadań inżynierskich</t>
  </si>
  <si>
    <t>K_U60</t>
  </si>
  <si>
    <t>potrafi dokonać analizy i wyboru zasad, metod i urządzeń stosowanych w badaniach pojazdów oraz wykorzystać je w praktyczny sposób</t>
  </si>
  <si>
    <t>K_U61</t>
  </si>
  <si>
    <t>K_U62</t>
  </si>
  <si>
    <t>potrafi wyznaczać podstawowe charakterystyki opisujące niezawodność i bezpieczeństwo działania elementów i systemów transportowych</t>
  </si>
  <si>
    <t>K_U63</t>
  </si>
  <si>
    <t>K_U64</t>
  </si>
  <si>
    <t>potrafi dokonać wyboru oraz analizy uwarunkowań wynikających z przepisów prawa oraz zasad stosowanych w transporcie krajowym i międzynarodowym</t>
  </si>
  <si>
    <t>K_U65</t>
  </si>
  <si>
    <t>potrafi zastosować wiedzę teoretyczną do projektowania procesów przewozów ładunków, ze szczególnym uwzględnieniem przewozu ładunków niebezpiecznych oraz dokonać wyboru i zastosować odpowiednie techniki i narzędzia informatyczne</t>
  </si>
  <si>
    <t>K_U66</t>
  </si>
  <si>
    <t>potrafi dokonać analizy możliwych do zastosowania technologii procesów ładunkowych stosowanych w systemach transportowych</t>
  </si>
  <si>
    <t>K_U67</t>
  </si>
  <si>
    <t>potrafi ocenić i dokonać wyboru odpowiednich technik, metod i narzędzi telematycznych stosowanych w transporcie</t>
  </si>
  <si>
    <t>K_U68</t>
  </si>
  <si>
    <t>potrafi zastosować wiedzę dotyczącą zasad eksploatacji i przepisów prawa stosowanego w transporcie międzynarodowym</t>
  </si>
  <si>
    <t>K_U69</t>
  </si>
  <si>
    <t>K_U70</t>
  </si>
  <si>
    <t>potrafi dokonać wyboru oraz analizy uwarunkowań wynikających z przepisów prawa stosowanego w transporcie</t>
  </si>
  <si>
    <t>K_U71</t>
  </si>
  <si>
    <t>potrafi dokonać analizy, wyboru i zastosować odpowiednie metody i narzędzia komputerowe stosowane w projektowaniu systemów i procesów transportowych</t>
  </si>
  <si>
    <t>K_U72</t>
  </si>
  <si>
    <t>potrafi rozwiązywać podstawowe zagadnienia z zakresu transportu zbiorowego</t>
  </si>
  <si>
    <t>K_U73</t>
  </si>
  <si>
    <t>potrafi rozwiązywać podstawowe zagadnienia związane z utrzymaniem dróg</t>
  </si>
  <si>
    <t>K_U74</t>
  </si>
  <si>
    <t>potrafi pracować w zespole realizując zagadnienia związane z planowaniem sieci drogowej</t>
  </si>
  <si>
    <t>K_U75</t>
  </si>
  <si>
    <t>potrafi pozyskiwać informacje z literatury, baz danych oraz innych źródeł, integrować je, dokonywać ich interpretacji oraz wyciągać wnioski dotyczące teorii ruchu potoku pojazdów</t>
  </si>
  <si>
    <t>K_U76</t>
  </si>
  <si>
    <t>potrafi pozyskiwać informacje z literatury, baz danych oraz innych źródeł, integrować je, dokonywać ich interpretacji oraz wyciągać wnioski dotyczące infrastruktury drogowej</t>
  </si>
  <si>
    <t>inżynieria powypadkowa w transporcie</t>
  </si>
  <si>
    <t>K_U80</t>
  </si>
  <si>
    <t>K_U81</t>
  </si>
  <si>
    <t>potrafi dokonać analizy oraz zaprojektować system transportowy z uwzględnieniem bezpieczeństwa eksploatacji środków transportu</t>
  </si>
  <si>
    <t>K_U82</t>
  </si>
  <si>
    <t>potrafi zastosować wiedzę teoretyczną oraz dokonać analizy procedur i systemów informatycznych stosowanych w procesach wyceny i likwidacji szkód środków transportu</t>
  </si>
  <si>
    <t>K_U83</t>
  </si>
  <si>
    <t>K_U84</t>
  </si>
  <si>
    <t>potrafi dokonać wyboru i zastosować odpowiednie metody i narzędzia informatyczne stosowane w procesach likwidacji szkód, z uwzględnieniem analizy ekonomicznej</t>
  </si>
  <si>
    <t>K_U85</t>
  </si>
  <si>
    <t>potrafi dokonać wyboru i zastosować odpowiednie metody i narzędzia informatyczne stosowane przez rzeczoznawców w procesach likwidacji szkód, z uwzględnieniem analizy ekonomicznej</t>
  </si>
  <si>
    <t>K_U86</t>
  </si>
  <si>
    <t>potrafi zastosować wiedzę oraz dokonać wyboru odpowiednich procedur dotyczących ubezpieczeń stosowanych w transporcie</t>
  </si>
  <si>
    <t>K_U87</t>
  </si>
  <si>
    <t>potrafi dokonać analizy przyczyn oraz skutków wypadków i kolizji drogowych</t>
  </si>
  <si>
    <t>KOMPETENCJE SPOŁECZNE</t>
  </si>
  <si>
    <t>K_K01</t>
  </si>
  <si>
    <t>rozumie potrzebę i zna możliwości ciągłego dokształcania się (studia drugiego i trzeciego stopnia, studia podyplomowe, kursy) - podnoszenia kompetencji zawodowych, osobistych i społecznych</t>
  </si>
  <si>
    <t>K_K02</t>
  </si>
  <si>
    <t>ma świadomość ważności i rozumie pozatechniczne aspekty i skutki działalności inżyniera transportu, w tym jej wpływ na środowisko, i związaną z tym odpowiedzialność za podejmowane decyzje</t>
  </si>
  <si>
    <t>K_K03</t>
  </si>
  <si>
    <t>ma świadomość ważności zachowania w sposób profesjonalny, przestrzegania zasad etyki zawodowej i poszanowania różnorodności poglądów i kultur</t>
  </si>
  <si>
    <t>K_K04</t>
  </si>
  <si>
    <t>ma świadomość odpowiedzialności za pracę własną oraz gotowość podporządkowania się zasadom pracy w zespole i ponoszenia odpowiedzialności za wspólnie realizowane zadania</t>
  </si>
  <si>
    <t>K_K05</t>
  </si>
  <si>
    <t>potrafi myśleć i działać w sposób kreatywny i przedsiębiorczy</t>
  </si>
  <si>
    <t>K_K06</t>
  </si>
  <si>
    <t>ma świadomość roli społecznej absolwenta uczelni technicznej, a zwłaszcza rozumie potrzebę formułowania i przekazywania społeczeństwu - m.in. poprzez środki masowego przekazu - informacji i opinii dotyczących osiągnięć techniki i innych aspektów działalno</t>
  </si>
  <si>
    <t>K_K07</t>
  </si>
  <si>
    <t>ma świadomość odpowiedzialności za skutki przyjętych rozwiązań inżynierskich w aspekcie bezpieczeństwa ruchu drogowego</t>
  </si>
  <si>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</si>
  <si>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</si>
  <si>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</si>
  <si>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</si>
  <si>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</si>
  <si>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</si>
  <si>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</si>
  <si>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</si>
  <si>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</si>
  <si>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</si>
  <si>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</si>
  <si>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</si>
  <si>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</si>
  <si>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</si>
  <si>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</si>
  <si>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</si>
  <si>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</si>
  <si>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</si>
  <si>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</si>
  <si>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</si>
  <si>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</si>
  <si>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</si>
  <si>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</si>
  <si>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</si>
  <si>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</si>
  <si>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</si>
  <si>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</si>
  <si>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</si>
  <si>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</si>
  <si>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</si>
  <si>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</si>
  <si>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</si>
  <si>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</si>
  <si>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</si>
  <si>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</si>
  <si>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</si>
  <si>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</si>
  <si>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</si>
  <si>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</si>
  <si>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</si>
  <si>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</si>
  <si>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</si>
  <si>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</si>
  <si>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</si>
  <si>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</si>
  <si>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</si>
  <si>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PODSUMOWANIE  ARKUSZA  1+2</t>
  </si>
  <si>
    <t>ARKUSZ 2</t>
  </si>
  <si>
    <t>ROZKŁAD  ZAJĘĆ  w SEMESTRZE</t>
  </si>
  <si>
    <t>C.</t>
  </si>
  <si>
    <t>PRZEDMIOTY  KIERUNKOWE</t>
  </si>
  <si>
    <t>PODSUMOWANIE  ARKUSZA  1+2+3</t>
  </si>
  <si>
    <t>ARKUSZ 3</t>
  </si>
  <si>
    <t>ARKUSZ 4</t>
  </si>
  <si>
    <t>P / S</t>
  </si>
  <si>
    <t>PRZEDMIOTY SPECJALNOŚCIOWE</t>
  </si>
  <si>
    <t>PODSUMOWANIE  ARKUSZA  1+2+3+4</t>
  </si>
  <si>
    <t>UWAGI:</t>
  </si>
  <si>
    <t>P/S</t>
  </si>
  <si>
    <t xml:space="preserve"> - egzamin</t>
  </si>
  <si>
    <t>pkt. ECTS</t>
  </si>
  <si>
    <t>SUMA</t>
  </si>
  <si>
    <t>x</t>
  </si>
  <si>
    <t>FORMA STUDIÓW:</t>
  </si>
  <si>
    <t>POZIOM STUDIÓW:</t>
  </si>
  <si>
    <t>Bydgoszcz dn. ……………………..</t>
  </si>
  <si>
    <t>Punkty ECTS</t>
  </si>
  <si>
    <t>WYDZIAŁ BUDOWNICTWA, ARCHITEKTURY I INŻYNIERII ŚRODOWISKA</t>
  </si>
  <si>
    <r>
      <t xml:space="preserve">Język obcy </t>
    </r>
    <r>
      <rPr>
        <vertAlign val="superscript"/>
        <sz val="12"/>
        <rFont val="Cambria"/>
        <family val="1"/>
      </rPr>
      <t>(3)</t>
    </r>
  </si>
  <si>
    <r>
      <t>Przedmioty humanistyczne do wyboru</t>
    </r>
    <r>
      <rPr>
        <vertAlign val="superscript"/>
        <sz val="12"/>
        <rFont val="Cambria"/>
        <family val="1"/>
      </rPr>
      <t xml:space="preserve"> (4)</t>
    </r>
  </si>
  <si>
    <r>
      <t xml:space="preserve">5.  </t>
    </r>
    <r>
      <rPr>
        <b/>
        <sz val="11"/>
        <rFont val="Cambria"/>
        <family val="1"/>
      </rPr>
      <t>Przedmiot obieralne</t>
    </r>
    <r>
      <rPr>
        <sz val="11"/>
        <rFont val="Cambria"/>
        <family val="1"/>
      </rPr>
      <t xml:space="preserve"> jeden do wyboru.</t>
    </r>
  </si>
  <si>
    <t>Badania transportowe</t>
  </si>
  <si>
    <t>Drogi transportowe i ich otoczenie</t>
  </si>
  <si>
    <t>Inżynieria ruchu miejskiego</t>
  </si>
  <si>
    <t>Teoria i inżynieria systemów/Podstawy nauki o systemach technicznych</t>
  </si>
  <si>
    <r>
      <t xml:space="preserve">4. </t>
    </r>
    <r>
      <rPr>
        <b/>
        <sz val="11"/>
        <rFont val="Cambria"/>
        <family val="1"/>
      </rPr>
      <t>Przedmiot humanistyczny do wyboru</t>
    </r>
    <r>
      <rPr>
        <sz val="11"/>
        <rFont val="Cambria"/>
        <family val="1"/>
      </rPr>
      <t xml:space="preserve"> spośród: w semestrze I: 1. Psychologia, 2. Filozofia; semestrze III: 3. Elementy prawa, 4. Socjologia ogólna, 5. Negocjacje.</t>
    </r>
  </si>
  <si>
    <t>ARKUSZ 8</t>
  </si>
  <si>
    <t>Logistyka dystrybucji, produkcji i zaopatrzenia</t>
  </si>
  <si>
    <t>Bezpieczeństwo ruchu w procesach logistycznych</t>
  </si>
  <si>
    <t>Projektowanie procesów logistycznych</t>
  </si>
  <si>
    <t>Zarządzanie i organizacja ruchu</t>
  </si>
  <si>
    <t>Technika i technologia logistyczna</t>
  </si>
  <si>
    <t>Zarządzanie łańcuchami dostaw</t>
  </si>
  <si>
    <t>Towaroznawstwo</t>
  </si>
  <si>
    <t>Centra logistyczne i magazyny</t>
  </si>
  <si>
    <t>PODSUMOWANIE  ARKUSZA  1+2+3+8</t>
  </si>
  <si>
    <t>logistyka</t>
  </si>
  <si>
    <t>K_W88</t>
  </si>
  <si>
    <t>ma podstawową wiedzę na temat centr logistycznych i magazynów</t>
  </si>
  <si>
    <t>K_W89</t>
  </si>
  <si>
    <t>zna procesy i systemy logistyczne oraz argumentuje zasadność budowania centrów logistycznych i magazynów</t>
  </si>
  <si>
    <t>K_W90</t>
  </si>
  <si>
    <t>definiuje podstawowe pojęcia procesu zarządzania łańcuchem dostaw</t>
  </si>
  <si>
    <t>K_W91</t>
  </si>
  <si>
    <t>opisuje podstawowe sposoby organizowania i sterowania łańcuchem dostaw</t>
  </si>
  <si>
    <t>K_W92</t>
  </si>
  <si>
    <t>opisuje podstawowe procesy występujące w gospodarce, organizacji i zarządzaniu w logistyce</t>
  </si>
  <si>
    <t>K_W93</t>
  </si>
  <si>
    <t>identyfikuje podstawowe kategorie towaroznawstwa i wyjaśnia relacje pomiędzy nimi</t>
  </si>
  <si>
    <t>K_W94</t>
  </si>
  <si>
    <t>zna procesy i systemy logistyczne w zakresie dystrybucji, produkcji, zaopatrzenia i magazynowania</t>
  </si>
  <si>
    <t>K_W95</t>
  </si>
  <si>
    <t>ma uporządkowaną i szczegółową wiedzę teoretyczną dotyczącą bezpieczeństwa w logistyce</t>
  </si>
  <si>
    <t>K_W96</t>
  </si>
  <si>
    <t>ma podstawową wiedzę dotyczącą sposobów i środków organizacji ruchu</t>
  </si>
  <si>
    <t>K_W97</t>
  </si>
  <si>
    <t>opisuje podstawowe sposoby opracowania i wyboru odpowiednich technik i technologii stosowanych w logistyce</t>
  </si>
  <si>
    <t>K_U88</t>
  </si>
  <si>
    <t>potrafi interpretować podstawowe zjawiska gospodarcze w zakresie logistyki magazynowania</t>
  </si>
  <si>
    <t>K_U89</t>
  </si>
  <si>
    <t>posiada umiejętności zaproponowania rozwiązań w zakresie organizacji transportu, magazynowania i spedycji towarów z wykorzystaniem wiedzy na temat centrów logistycznych</t>
  </si>
  <si>
    <t>K_U90</t>
  </si>
  <si>
    <t>potrafi stosować narzędzia logistyczne w zarządzanu</t>
  </si>
  <si>
    <t>K_U91</t>
  </si>
  <si>
    <t>potrafi identyfikować i analizować podstawowe procesy występujące w zarządzaniu przedsiębiorstwem i logistyce</t>
  </si>
  <si>
    <t>K_U92</t>
  </si>
  <si>
    <t>posiada umiejętności w zakresie organizacji i oceny procesów transportowych i magazynowych dla poszczególnych grup towarowych</t>
  </si>
  <si>
    <t>K_U93</t>
  </si>
  <si>
    <t>posiada umiejętności analizy procesów dystrybucji, produkcji, zaopatrzenia i magazynowania wyrobów z uwzględnieniem kompleksowej obsługi klienta i strategii marketingowej przedsiębiorstwa</t>
  </si>
  <si>
    <t>K_U94</t>
  </si>
  <si>
    <t>klasyfikuje i potrafi oszacować zapasy międzyoperacyjne</t>
  </si>
  <si>
    <t>K_U95</t>
  </si>
  <si>
    <t>potrafi pozyskać informację i opracować dokumentację dotyczącą zadania inżynierskiego z zakresu zabezpieczenia prawidłowości realizacji procesu logistycznego</t>
  </si>
  <si>
    <t>K_U96</t>
  </si>
  <si>
    <t>potrafi definiować zagadnienia z zakresu organizacji ruchu oraz wskazać odpowiednie środki i sposoby jego funkcjonowania</t>
  </si>
  <si>
    <t>K_U97</t>
  </si>
  <si>
    <t>potrafi dobierać i projektować odpowiednie techniki i technologie dla realizacji określonych procesów logistycznych</t>
  </si>
  <si>
    <t>D.5.</t>
  </si>
  <si>
    <t xml:space="preserve">Logistyka dystrybucji, produkcji i zaopatrzenia </t>
  </si>
  <si>
    <r>
      <t>ANALIZA ZGODNOŚCI</t>
    </r>
    <r>
      <rPr>
        <b/>
        <sz val="10"/>
        <color indexed="8"/>
        <rFont val="Times New Roman"/>
        <family val="1"/>
      </rPr>
      <t xml:space="preserve">  PLANU STUDIÓW Z WYTYCZNYMI DLA RAD PODSTAWOWYCH JEDNOSTEK ORGANIZACYJNYCH </t>
    </r>
  </si>
  <si>
    <t>Rok akademicki, od którego obowiązuje plan studiów</t>
  </si>
  <si>
    <t>Numer planu studiów</t>
  </si>
  <si>
    <r>
      <t>B I L A N S   G O D Z I N   I   P U N K T Ó W   E C T S</t>
    </r>
    <r>
      <rPr>
        <b/>
        <vertAlign val="superscript"/>
        <sz val="10"/>
        <color indexed="8"/>
        <rFont val="Times New Roman"/>
        <family val="1"/>
      </rPr>
      <t xml:space="preserve"> 1</t>
    </r>
    <r>
      <rPr>
        <b/>
        <sz val="10"/>
        <color indexed="8"/>
        <rFont val="Times New Roman"/>
        <family val="1"/>
      </rPr>
      <t xml:space="preserve"> </t>
    </r>
  </si>
  <si>
    <t>Przedmiot/moduł</t>
  </si>
  <si>
    <t xml:space="preserve">Zajęcia z obszaru nauk humanistycznych i nauk społecznych łącznie: </t>
  </si>
  <si>
    <r>
      <t xml:space="preserve">w tym w zakresie ochrony własności intelektualnej i/lub bezpieczeństwa i higieny pracy </t>
    </r>
    <r>
      <rPr>
        <vertAlign val="superscript"/>
        <sz val="10"/>
        <color indexed="8"/>
        <rFont val="Times New Roman"/>
        <family val="1"/>
      </rPr>
      <t>2</t>
    </r>
  </si>
  <si>
    <r>
      <t>w tym w zakresie podstaw przedsiębiorczości i uzyskiwania  tzw. kompetencji miękkich</t>
    </r>
    <r>
      <rPr>
        <vertAlign val="superscript"/>
        <sz val="10"/>
        <color indexed="8"/>
        <rFont val="Times New Roman"/>
        <family val="1"/>
      </rPr>
      <t xml:space="preserve">  2</t>
    </r>
  </si>
  <si>
    <t>w tym inne zajęcia z zakresu nauk humanistycznych i nauk społecznych, nieujęte w pkt 1 i 2</t>
  </si>
  <si>
    <t xml:space="preserve">Zajęcia z języków obcych </t>
  </si>
  <si>
    <t>Zajęcia z wychowania fizycznego</t>
  </si>
  <si>
    <r>
      <t>Zajęcia z technologii informacyjnych</t>
    </r>
    <r>
      <rPr>
        <b/>
        <vertAlign val="superscript"/>
        <sz val="10"/>
        <color indexed="8"/>
        <rFont val="Times New Roman"/>
        <family val="1"/>
      </rPr>
      <t xml:space="preserve">  2</t>
    </r>
  </si>
  <si>
    <r>
      <t xml:space="preserve">Praktyka zawodowa </t>
    </r>
    <r>
      <rPr>
        <b/>
        <vertAlign val="superscript"/>
        <sz val="10"/>
        <color indexed="8"/>
        <rFont val="Times New Roman"/>
        <family val="1"/>
      </rPr>
      <t>3</t>
    </r>
  </si>
  <si>
    <t xml:space="preserve">Przygotowanie i złożenie pracy dyplomowej oraz przygotowanie do egzaminu dyplomowego </t>
  </si>
  <si>
    <t xml:space="preserve">Zajęci ogólnouczelniane niezwiązane z kierunkiem studiów lub zajęcia na innym kierunku </t>
  </si>
  <si>
    <t>Przedmioty z zakresu nauk podstawowych</t>
  </si>
  <si>
    <t xml:space="preserve">Zajęcia wymagające bezpośredniego udziału nauczyciela akademickiego </t>
  </si>
  <si>
    <r>
      <t>Zajęcia powiązane z prowadzonymi badaniami naukowymi w dziedzeninie nauki / sztuki związanej z kierunkiem studiów służące zdobywaniu pogłębionej wiedzy i umiejętności prowadzenia badań naukowych</t>
    </r>
    <r>
      <rPr>
        <b/>
        <vertAlign val="superscript"/>
        <sz val="10"/>
        <color indexed="8"/>
        <rFont val="Times New Roman"/>
        <family val="1"/>
      </rPr>
      <t xml:space="preserve"> 4</t>
    </r>
  </si>
  <si>
    <r>
      <t>Zajęcia powiązane z praktycznym przygotowaniem zawodowym służące zdobywaniu umiejętności praktycznych i kompetencji społecznych,  prowadzone w warunkach właściwych dla danego zakresu działalności zawodowej, w sposób umożliwiający wykonywanie określonych czynności praktycznych i przez osoby, z których większość posiada doświadczenie zawodowe zdobyte poza uczelnią odpowiadające zakresowi tych zajęć</t>
    </r>
    <r>
      <rPr>
        <b/>
        <vertAlign val="superscript"/>
        <sz val="10"/>
        <color indexed="8"/>
        <rFont val="Times New Roman"/>
        <family val="1"/>
      </rPr>
      <t>5</t>
    </r>
  </si>
  <si>
    <t xml:space="preserve">Procentowy udział liczby punktów ECTS dla obszarów kształcenia w programie studiów 
dla kierunków przyporządkowanych do więcej niż jednego obszaru kształcenia </t>
  </si>
  <si>
    <t>1. obszar kształcenia w zakresie nauk technicznych</t>
  </si>
  <si>
    <t>100% pkt. ECTS</t>
  </si>
  <si>
    <t xml:space="preserve">ŁĄCZNIE: 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</si>
  <si>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w ogólnej liczbie godzin i punktów ECTS przewidzianych w planie studiów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</si>
  <si>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 niewymagane dla studiów II stopnia</t>
    </r>
  </si>
  <si>
    <t>……………………………………………</t>
  </si>
  <si>
    <r>
      <rPr>
        <vertAlign val="superscript"/>
        <sz val="8"/>
        <color indexed="8"/>
        <rFont val="Times New Roman"/>
        <family val="1"/>
      </rPr>
      <t xml:space="preserve">3 </t>
    </r>
    <r>
      <rPr>
        <sz val="8"/>
        <color indexed="8"/>
        <rFont val="Times New Roman"/>
        <family val="1"/>
      </rPr>
      <t xml:space="preserve">niewymagane na studiach II stopnia o profilu ogólnoakademickim </t>
    </r>
  </si>
  <si>
    <t>pieczątka i podpis kierownika samodzielnej jednostki</t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</si>
  <si>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dotyczy jedynie studiów o profilu ogólnoakademickim, wymagana realizacja zajęć powiązanych z prowadzonymi badaniami  naukowymi w dziedzinie wyszczególnionej w opisie efektów kształcenia w wymiarze ponad 50% ogólnej liczby pkt. ECTS (wymagane dostosowanie programów prowadzonych kierunków/ poziomów studiów zgodnie z terminem określonym w pkt VII.5 wytycznych Senatu)</t>
    </r>
  </si>
  <si>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dotyczy jedynie studiów o profilu praktycznym, wymagana realizacja zajęć powiązanych z praktycznym przygotowaniem zawodowym w wymiarze ponad 50% ogólnej liczby pkt. ECTS (wymagane dostosowanie programów prowadzonych kierunków /poziomów studiów zgodnie z terminem określonym w pkt VII.5 wytycznych Senatu)</t>
    </r>
  </si>
  <si>
    <t>W SPRAWIE TWORZENIA NOWYCH I WERYFIKACJI  ISTNIEJĄCYCH PROGRAMÓW STUDIÓW W UTP</t>
  </si>
  <si>
    <t>PIERWSZEGO STOPNIA (4-letnie inżynierskie)</t>
  </si>
  <si>
    <t>D.5</t>
  </si>
  <si>
    <t>sem. I</t>
  </si>
  <si>
    <t>sem. II</t>
  </si>
  <si>
    <t>sem. III</t>
  </si>
  <si>
    <t>sem. IV</t>
  </si>
  <si>
    <t>sem. V</t>
  </si>
  <si>
    <t>sem. VI</t>
  </si>
  <si>
    <t>sem. VII</t>
  </si>
  <si>
    <t>sem. VIII</t>
  </si>
  <si>
    <t>2. Studentów obowiązuje zaliczenie 4 tygodniowej praktyki zawodowej po IV semestrze. Z praktyki mogą być zwolnione osoby pracujące zawodowo zgodnie z kierunkiem (4 pkt ECTS - poz. pl. C.24).</t>
  </si>
  <si>
    <t>3. Język obcy do wyboru spośród: 1. Język angielski, 2. Język niemiecki, 3. Język rosyjski.</t>
  </si>
  <si>
    <t>4. Przedmiot humanistyczny do wyboru spośród: w semestrze I: 1. Psychologia, 2. Filozofia; semestrze III: 3. Elementy prawa, 4. Socjologia ogólna, 5. Negocjacje.</t>
  </si>
  <si>
    <t>5.  Przedmiot obieralne jeden do wyboru.</t>
  </si>
  <si>
    <t>725-740</t>
  </si>
  <si>
    <t>52% - 53%</t>
  </si>
  <si>
    <t>A.1</t>
  </si>
  <si>
    <t>B.8</t>
  </si>
  <si>
    <t>A.5, A.4</t>
  </si>
  <si>
    <t>A.7</t>
  </si>
  <si>
    <t>A.6</t>
  </si>
  <si>
    <t>A.2</t>
  </si>
  <si>
    <t>D1.12, D2.12, D3.12, D4.9, D5.9</t>
  </si>
  <si>
    <t>D1, D2, D3, D4, D5</t>
  </si>
  <si>
    <t>5. LOGISTYKA*</t>
  </si>
  <si>
    <r>
      <t>Obowiązuje od roku akademickiego:</t>
    </r>
    <r>
      <rPr>
        <sz val="12"/>
        <rFont val="Cambria"/>
        <family val="1"/>
      </rPr>
      <t xml:space="preserve"> </t>
    </r>
    <r>
      <rPr>
        <sz val="16"/>
        <rFont val="Cambria"/>
        <family val="1"/>
      </rPr>
      <t>2013/2014</t>
    </r>
  </si>
  <si>
    <t>*specjalność powołana od roku akad.: 2017/2018</t>
  </si>
  <si>
    <t>2013/2014, *specjalność Logistyka powołana od roku akademickiego: 2017/2018</t>
  </si>
  <si>
    <t>Efekty kształcenia dla kierunku                              Transport - studia niestacjonarne pierwszego stopnia, plan studiów nr VI</t>
  </si>
  <si>
    <t>VI</t>
  </si>
  <si>
    <t>C.24</t>
  </si>
  <si>
    <t>4 tygodnie</t>
  </si>
  <si>
    <t>PLAN  STUDIÓW  NR  VI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</si>
</sst>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,##0.000"/>
    <numFmt numFmtId="180" formatCode="0.000%"/>
    <numFmt numFmtId="181" formatCode="_-* #,##0.000\ _z_ł_-;\-* #,##0.000\ _z_ł_-;_-* &quot;-&quot;??\ _z_ł_-;_-@_-"/>
    <numFmt numFmtId="182" formatCode="_-* #,##0.0000\ _z_ł_-;\-* #,##0.0000\ _z_ł_-;_-* &quot;-&quot;??\ _z_ł_-;_-@_-"/>
  </numFmts>
  <fonts count="109"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b/>
      <sz val="28"/>
      <name val="Cambria"/>
      <family val="1"/>
    </font>
    <font>
      <i/>
      <sz val="12"/>
      <name val="Cambria"/>
      <family val="1"/>
    </font>
    <font>
      <vertAlign val="superscript"/>
      <sz val="12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3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name val="Tahoma"/>
      <family val="2"/>
    </font>
    <font>
      <b/>
      <sz val="12"/>
      <color indexed="10"/>
      <name val="Cambria"/>
      <family val="1"/>
    </font>
    <font>
      <b/>
      <sz val="12"/>
      <color indexed="30"/>
      <name val="Cambria"/>
      <family val="1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sz val="9.5"/>
      <name val="Cambria"/>
      <family val="1"/>
    </font>
    <font>
      <sz val="12"/>
      <color indexed="8"/>
      <name val="Cambria"/>
      <family val="1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Palatino Linotype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30"/>
      <name val="Cambria"/>
      <family val="1"/>
    </font>
    <font>
      <b/>
      <sz val="9"/>
      <color indexed="30"/>
      <name val="Cambria"/>
      <family val="1"/>
    </font>
    <font>
      <b/>
      <sz val="11"/>
      <color indexed="30"/>
      <name val="Cambria"/>
      <family val="1"/>
    </font>
    <font>
      <b/>
      <vertAlign val="superscript"/>
      <sz val="12"/>
      <color indexed="30"/>
      <name val="Cambria"/>
      <family val="1"/>
    </font>
    <font>
      <b/>
      <vertAlign val="superscript"/>
      <sz val="10"/>
      <color indexed="30"/>
      <name val="Cambria"/>
      <family val="1"/>
    </font>
    <font>
      <b/>
      <vertAlign val="superscript"/>
      <sz val="11"/>
      <color indexed="30"/>
      <name val="Cambria"/>
      <family val="1"/>
    </font>
    <font>
      <b/>
      <vertAlign val="superscript"/>
      <sz val="9"/>
      <color indexed="30"/>
      <name val="Cambria"/>
      <family val="1"/>
    </font>
    <font>
      <sz val="8"/>
      <name val="Arial CE"/>
      <family val="0"/>
    </font>
    <font>
      <b/>
      <sz val="10"/>
      <name val="Calibri"/>
      <family val="2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46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2"/>
      <name val="Cambria"/>
      <family val="1"/>
    </font>
    <font>
      <sz val="9"/>
      <name val="Cambria"/>
      <family val="1"/>
    </font>
    <font>
      <b/>
      <sz val="10"/>
      <name val="Times New Roman"/>
      <family val="1"/>
    </font>
    <font>
      <sz val="16"/>
      <name val="Cambria"/>
      <family val="1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sz val="10"/>
      <color indexed="15"/>
      <name val="Arial CE"/>
      <family val="2"/>
    </font>
    <font>
      <sz val="12"/>
      <color indexed="15"/>
      <name val="Cambria"/>
      <family val="1"/>
    </font>
    <font>
      <b/>
      <vertAlign val="superscript"/>
      <sz val="14"/>
      <color indexed="8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0070C0"/>
      <name val="Arial CE"/>
      <family val="2"/>
    </font>
    <font>
      <sz val="12"/>
      <color theme="1"/>
      <name val="Cambria"/>
      <family val="1"/>
    </font>
    <font>
      <sz val="12"/>
      <color rgb="FF0070C0"/>
      <name val="Cambria"/>
      <family val="1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25" fillId="3" borderId="0" applyNumberFormat="0" applyBorder="0" applyAlignment="0" applyProtection="0"/>
    <xf numFmtId="0" fontId="20" fillId="7" borderId="1" applyNumberFormat="0" applyAlignment="0" applyProtection="0"/>
    <xf numFmtId="0" fontId="15" fillId="29" borderId="2" applyNumberFormat="0" applyAlignment="0" applyProtection="0"/>
    <xf numFmtId="0" fontId="93" fillId="30" borderId="3" applyNumberFormat="0" applyAlignment="0" applyProtection="0"/>
    <xf numFmtId="0" fontId="94" fillId="31" borderId="4" applyNumberFormat="0" applyAlignment="0" applyProtection="0"/>
    <xf numFmtId="0" fontId="5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95" fillId="0" borderId="8" applyNumberFormat="0" applyFill="0" applyAlignment="0" applyProtection="0"/>
    <xf numFmtId="0" fontId="96" fillId="32" borderId="9" applyNumberFormat="0" applyAlignment="0" applyProtection="0"/>
    <xf numFmtId="0" fontId="14" fillId="0" borderId="10" applyNumberFormat="0" applyFill="0" applyAlignment="0" applyProtection="0"/>
    <xf numFmtId="0" fontId="97" fillId="0" borderId="11" applyNumberFormat="0" applyFill="0" applyAlignment="0" applyProtection="0"/>
    <xf numFmtId="0" fontId="98" fillId="0" borderId="12" applyNumberFormat="0" applyFill="0" applyAlignment="0" applyProtection="0"/>
    <xf numFmtId="0" fontId="99" fillId="0" borderId="13" applyNumberFormat="0" applyFill="0" applyAlignment="0" applyProtection="0"/>
    <xf numFmtId="0" fontId="99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57" fillId="14" borderId="0" applyNumberFormat="0" applyBorder="0" applyAlignment="0" applyProtection="0"/>
    <xf numFmtId="0" fontId="9" fillId="0" borderId="0">
      <alignment/>
      <protection/>
    </xf>
    <xf numFmtId="0" fontId="0" fillId="8" borderId="14" applyNumberFormat="0" applyFont="0" applyAlignment="0" applyProtection="0"/>
    <xf numFmtId="0" fontId="100" fillId="31" borderId="3" applyNumberFormat="0" applyAlignment="0" applyProtection="0"/>
    <xf numFmtId="0" fontId="3" fillId="0" borderId="0" applyNumberFormat="0" applyFill="0" applyBorder="0" applyAlignment="0" applyProtection="0"/>
    <xf numFmtId="0" fontId="12" fillId="7" borderId="15" applyNumberFormat="0" applyAlignment="0" applyProtection="0"/>
    <xf numFmtId="9" fontId="0" fillId="0" borderId="0" applyFont="0" applyFill="0" applyBorder="0" applyAlignment="0" applyProtection="0"/>
    <xf numFmtId="0" fontId="101" fillId="0" borderId="16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4" fillId="0" borderId="0" applyNumberFormat="0" applyFill="0" applyBorder="0" applyAlignment="0" applyProtection="0"/>
    <xf numFmtId="0" fontId="0" fillId="3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8" fillId="3" borderId="0" applyNumberFormat="0" applyBorder="0" applyAlignment="0" applyProtection="0"/>
  </cellStyleXfs>
  <cellXfs count="801">
    <xf numFmtId="0" fontId="0" fillId="0" borderId="0" xfId="0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 applyProtection="1">
      <alignment horizontal="center" vertical="center"/>
      <protection locked="0"/>
    </xf>
    <xf numFmtId="0" fontId="27" fillId="34" borderId="3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21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24" xfId="0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8" fillId="0" borderId="24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9" fillId="0" borderId="41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8" borderId="41" xfId="0" applyFont="1" applyFill="1" applyBorder="1" applyAlignment="1">
      <alignment horizontal="center" vertical="center"/>
    </xf>
    <xf numFmtId="0" fontId="27" fillId="8" borderId="42" xfId="0" applyFont="1" applyFill="1" applyBorder="1" applyAlignment="1">
      <alignment horizontal="left" vertical="center"/>
    </xf>
    <xf numFmtId="0" fontId="27" fillId="8" borderId="4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9" fillId="6" borderId="59" xfId="0" applyFont="1" applyFill="1" applyBorder="1" applyAlignment="1">
      <alignment vertical="center"/>
    </xf>
    <xf numFmtId="0" fontId="29" fillId="6" borderId="60" xfId="0" applyFont="1" applyFill="1" applyBorder="1" applyAlignment="1">
      <alignment horizontal="center" vertical="center"/>
    </xf>
    <xf numFmtId="0" fontId="29" fillId="6" borderId="61" xfId="0" applyFont="1" applyFill="1" applyBorder="1" applyAlignment="1">
      <alignment horizontal="center" vertical="center"/>
    </xf>
    <xf numFmtId="0" fontId="29" fillId="6" borderId="62" xfId="0" applyFont="1" applyFill="1" applyBorder="1" applyAlignment="1">
      <alignment horizontal="center" vertical="center"/>
    </xf>
    <xf numFmtId="0" fontId="29" fillId="6" borderId="63" xfId="0" applyFont="1" applyFill="1" applyBorder="1" applyAlignment="1">
      <alignment horizontal="center" vertical="center"/>
    </xf>
    <xf numFmtId="0" fontId="29" fillId="6" borderId="64" xfId="0" applyFont="1" applyFill="1" applyBorder="1" applyAlignment="1">
      <alignment horizontal="center" vertical="center"/>
    </xf>
    <xf numFmtId="0" fontId="29" fillId="6" borderId="25" xfId="0" applyFont="1" applyFill="1" applyBorder="1" applyAlignment="1">
      <alignment vertical="center"/>
    </xf>
    <xf numFmtId="0" fontId="36" fillId="0" borderId="46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69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5" fillId="0" borderId="7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9" fillId="0" borderId="70" xfId="0" applyFont="1" applyBorder="1" applyAlignment="1">
      <alignment vertical="center"/>
    </xf>
    <xf numFmtId="0" fontId="27" fillId="0" borderId="70" xfId="0" applyFont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7" fillId="0" borderId="70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9" fillId="0" borderId="3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22" borderId="37" xfId="0" applyFont="1" applyFill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9" fillId="0" borderId="24" xfId="0" applyFont="1" applyBorder="1" applyAlignment="1">
      <alignment horizontal="right" vertical="center"/>
    </xf>
    <xf numFmtId="0" fontId="37" fillId="0" borderId="24" xfId="0" applyFont="1" applyFill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8" borderId="71" xfId="0" applyFont="1" applyFill="1" applyBorder="1" applyAlignment="1">
      <alignment horizontal="left" vertical="center"/>
    </xf>
    <xf numFmtId="0" fontId="27" fillId="34" borderId="67" xfId="0" applyFont="1" applyFill="1" applyBorder="1" applyAlignment="1">
      <alignment horizontal="center" vertical="center"/>
    </xf>
    <xf numFmtId="0" fontId="27" fillId="34" borderId="45" xfId="0" applyFont="1" applyFill="1" applyBorder="1" applyAlignment="1">
      <alignment horizontal="center" vertical="center"/>
    </xf>
    <xf numFmtId="0" fontId="27" fillId="34" borderId="72" xfId="0" applyFont="1" applyFill="1" applyBorder="1" applyAlignment="1">
      <alignment horizontal="center" vertical="center"/>
    </xf>
    <xf numFmtId="0" fontId="27" fillId="34" borderId="51" xfId="0" applyFont="1" applyFill="1" applyBorder="1" applyAlignment="1">
      <alignment horizontal="center" vertical="center"/>
    </xf>
    <xf numFmtId="0" fontId="27" fillId="34" borderId="50" xfId="0" applyFont="1" applyFill="1" applyBorder="1" applyAlignment="1">
      <alignment horizontal="center" vertical="center"/>
    </xf>
    <xf numFmtId="0" fontId="27" fillId="34" borderId="48" xfId="0" applyFont="1" applyFill="1" applyBorder="1" applyAlignment="1">
      <alignment horizontal="center" vertical="center"/>
    </xf>
    <xf numFmtId="0" fontId="27" fillId="34" borderId="73" xfId="0" applyFont="1" applyFill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0" fontId="27" fillId="34" borderId="52" xfId="0" applyFont="1" applyFill="1" applyBorder="1" applyAlignment="1">
      <alignment horizontal="center" vertical="center"/>
    </xf>
    <xf numFmtId="0" fontId="27" fillId="34" borderId="49" xfId="0" applyFont="1" applyFill="1" applyBorder="1" applyAlignment="1">
      <alignment horizontal="center" vertical="center"/>
    </xf>
    <xf numFmtId="0" fontId="27" fillId="34" borderId="74" xfId="0" applyFont="1" applyFill="1" applyBorder="1" applyAlignment="1">
      <alignment horizontal="center" vertical="center"/>
    </xf>
    <xf numFmtId="0" fontId="27" fillId="34" borderId="49" xfId="0" applyFont="1" applyFill="1" applyBorder="1" applyAlignment="1">
      <alignment vertical="center"/>
    </xf>
    <xf numFmtId="0" fontId="27" fillId="34" borderId="75" xfId="0" applyFont="1" applyFill="1" applyBorder="1" applyAlignment="1">
      <alignment horizontal="center" vertical="center"/>
    </xf>
    <xf numFmtId="0" fontId="27" fillId="34" borderId="56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70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8" fillId="8" borderId="42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27" fillId="34" borderId="68" xfId="0" applyFont="1" applyFill="1" applyBorder="1" applyAlignment="1">
      <alignment horizontal="center" vertical="center"/>
    </xf>
    <xf numFmtId="0" fontId="27" fillId="34" borderId="76" xfId="0" applyFont="1" applyFill="1" applyBorder="1" applyAlignment="1">
      <alignment horizontal="center" vertical="center"/>
    </xf>
    <xf numFmtId="0" fontId="27" fillId="34" borderId="57" xfId="0" applyFont="1" applyFill="1" applyBorder="1" applyAlignment="1">
      <alignment horizontal="center" vertical="center"/>
    </xf>
    <xf numFmtId="0" fontId="27" fillId="34" borderId="55" xfId="0" applyFont="1" applyFill="1" applyBorder="1" applyAlignment="1">
      <alignment horizontal="center" vertical="center"/>
    </xf>
    <xf numFmtId="0" fontId="27" fillId="34" borderId="58" xfId="0" applyFont="1" applyFill="1" applyBorder="1" applyAlignment="1">
      <alignment horizontal="center" vertical="center"/>
    </xf>
    <xf numFmtId="0" fontId="29" fillId="8" borderId="42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34" borderId="77" xfId="0" applyFont="1" applyFill="1" applyBorder="1" applyAlignment="1">
      <alignment horizontal="center" vertical="center"/>
    </xf>
    <xf numFmtId="0" fontId="28" fillId="0" borderId="70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6" fillId="34" borderId="49" xfId="0" applyFont="1" applyFill="1" applyBorder="1" applyAlignment="1">
      <alignment horizontal="center" vertical="center" wrapText="1"/>
    </xf>
    <xf numFmtId="0" fontId="29" fillId="22" borderId="0" xfId="0" applyFont="1" applyFill="1" applyAlignment="1">
      <alignment vertical="center"/>
    </xf>
    <xf numFmtId="0" fontId="40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0" fillId="0" borderId="0" xfId="0" applyFont="1" applyFill="1" applyAlignment="1">
      <alignment textRotation="90"/>
    </xf>
    <xf numFmtId="0" fontId="40" fillId="0" borderId="0" xfId="0" applyFont="1" applyFill="1" applyAlignment="1">
      <alignment/>
    </xf>
    <xf numFmtId="0" fontId="1" fillId="35" borderId="37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1" fillId="35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27" fillId="35" borderId="37" xfId="0" applyFont="1" applyFill="1" applyBorder="1" applyAlignment="1" applyProtection="1">
      <alignment horizontal="center" textRotation="90" wrapText="1"/>
      <protection locked="0"/>
    </xf>
    <xf numFmtId="0" fontId="27" fillId="0" borderId="37" xfId="0" applyFont="1" applyFill="1" applyBorder="1" applyAlignment="1">
      <alignment horizontal="center" textRotation="90" wrapText="1"/>
    </xf>
    <xf numFmtId="0" fontId="27" fillId="0" borderId="37" xfId="0" applyFont="1" applyFill="1" applyBorder="1" applyAlignment="1" applyProtection="1">
      <alignment horizontal="center" textRotation="90" wrapText="1"/>
      <protection locked="0"/>
    </xf>
    <xf numFmtId="0" fontId="27" fillId="35" borderId="37" xfId="0" applyFont="1" applyFill="1" applyBorder="1" applyAlignment="1">
      <alignment horizontal="center" textRotation="90" wrapText="1"/>
    </xf>
    <xf numFmtId="0" fontId="40" fillId="0" borderId="0" xfId="0" applyFont="1" applyBorder="1" applyAlignment="1">
      <alignment/>
    </xf>
    <xf numFmtId="0" fontId="4" fillId="0" borderId="37" xfId="0" applyFont="1" applyBorder="1" applyAlignment="1">
      <alignment horizontal="center" wrapText="1"/>
    </xf>
    <xf numFmtId="0" fontId="6" fillId="0" borderId="49" xfId="0" applyFont="1" applyBorder="1" applyAlignment="1">
      <alignment horizontal="justify" vertical="top" wrapText="1"/>
    </xf>
    <xf numFmtId="0" fontId="6" fillId="0" borderId="37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/>
    </xf>
    <xf numFmtId="0" fontId="40" fillId="34" borderId="37" xfId="0" applyFont="1" applyFill="1" applyBorder="1" applyAlignment="1">
      <alignment horizontal="center" vertical="center"/>
    </xf>
    <xf numFmtId="0" fontId="40" fillId="36" borderId="37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vertical="top" wrapText="1" indent="1"/>
    </xf>
    <xf numFmtId="0" fontId="4" fillId="36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49" xfId="0" applyFont="1" applyBorder="1" applyAlignment="1">
      <alignment vertical="top" wrapText="1"/>
    </xf>
    <xf numFmtId="0" fontId="5" fillId="0" borderId="37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34" borderId="37" xfId="0" applyFont="1" applyFill="1" applyBorder="1" applyAlignment="1">
      <alignment horizontal="center" vertical="center" wrapText="1"/>
    </xf>
    <xf numFmtId="0" fontId="44" fillId="36" borderId="37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wrapText="1"/>
    </xf>
    <xf numFmtId="0" fontId="6" fillId="34" borderId="37" xfId="0" applyFont="1" applyFill="1" applyBorder="1" applyAlignment="1">
      <alignment vertical="top" wrapText="1"/>
    </xf>
    <xf numFmtId="0" fontId="6" fillId="0" borderId="37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7" xfId="0" applyFont="1" applyBorder="1" applyAlignment="1">
      <alignment vertical="top" wrapText="1"/>
    </xf>
    <xf numFmtId="0" fontId="4" fillId="0" borderId="75" xfId="0" applyFont="1" applyBorder="1" applyAlignment="1">
      <alignment horizontal="center" wrapText="1"/>
    </xf>
    <xf numFmtId="0" fontId="6" fillId="0" borderId="31" xfId="0" applyFont="1" applyBorder="1" applyAlignment="1">
      <alignment vertical="top" wrapText="1"/>
    </xf>
    <xf numFmtId="0" fontId="45" fillId="0" borderId="37" xfId="0" applyFont="1" applyFill="1" applyBorder="1" applyAlignment="1">
      <alignment horizontal="center" vertical="center" wrapText="1"/>
    </xf>
    <xf numFmtId="0" fontId="45" fillId="34" borderId="3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6" fillId="0" borderId="49" xfId="0" applyFont="1" applyBorder="1" applyAlignment="1">
      <alignment vertical="top" wrapText="1"/>
    </xf>
    <xf numFmtId="0" fontId="45" fillId="36" borderId="37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justify" vertical="top" wrapText="1"/>
    </xf>
    <xf numFmtId="0" fontId="6" fillId="0" borderId="49" xfId="0" applyFont="1" applyBorder="1" applyAlignment="1">
      <alignment wrapText="1"/>
    </xf>
    <xf numFmtId="0" fontId="4" fillId="0" borderId="72" xfId="0" applyFont="1" applyBorder="1" applyAlignment="1">
      <alignment horizontal="center" wrapText="1"/>
    </xf>
    <xf numFmtId="0" fontId="6" fillId="0" borderId="78" xfId="0" applyFont="1" applyBorder="1" applyAlignment="1">
      <alignment vertical="top" wrapText="1"/>
    </xf>
    <xf numFmtId="0" fontId="40" fillId="34" borderId="0" xfId="0" applyFont="1" applyFill="1" applyBorder="1" applyAlignment="1">
      <alignment/>
    </xf>
    <xf numFmtId="0" fontId="41" fillId="0" borderId="0" xfId="0" applyFont="1" applyAlignment="1">
      <alignment/>
    </xf>
    <xf numFmtId="0" fontId="27" fillId="0" borderId="49" xfId="0" applyFont="1" applyBorder="1" applyAlignment="1">
      <alignment horizontal="left" vertical="center"/>
    </xf>
    <xf numFmtId="0" fontId="28" fillId="8" borderId="42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left" vertical="center"/>
    </xf>
    <xf numFmtId="0" fontId="27" fillId="0" borderId="79" xfId="0" applyFont="1" applyFill="1" applyBorder="1" applyAlignment="1" applyProtection="1">
      <alignment horizontal="center" vertical="center"/>
      <protection locked="0"/>
    </xf>
    <xf numFmtId="0" fontId="27" fillId="0" borderId="78" xfId="0" applyFont="1" applyFill="1" applyBorder="1" applyAlignment="1" applyProtection="1">
      <alignment horizontal="center" vertical="center"/>
      <protection locked="0"/>
    </xf>
    <xf numFmtId="0" fontId="27" fillId="0" borderId="67" xfId="0" applyFont="1" applyFill="1" applyBorder="1" applyAlignment="1" applyProtection="1">
      <alignment horizontal="center" vertical="center"/>
      <protection locked="0"/>
    </xf>
    <xf numFmtId="0" fontId="27" fillId="0" borderId="72" xfId="0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27" fillId="0" borderId="77" xfId="0" applyFont="1" applyFill="1" applyBorder="1" applyAlignment="1" applyProtection="1">
      <alignment horizontal="center" vertical="center"/>
      <protection locked="0"/>
    </xf>
    <xf numFmtId="0" fontId="27" fillId="22" borderId="44" xfId="0" applyFont="1" applyFill="1" applyBorder="1" applyAlignment="1">
      <alignment horizontal="center" vertical="center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left" vertical="center"/>
      <protection locked="0"/>
    </xf>
    <xf numFmtId="0" fontId="27" fillId="0" borderId="52" xfId="0" applyFont="1" applyFill="1" applyBorder="1" applyAlignment="1" applyProtection="1">
      <alignment horizontal="center" vertical="center"/>
      <protection locked="0"/>
    </xf>
    <xf numFmtId="0" fontId="27" fillId="0" borderId="51" xfId="0" applyFont="1" applyFill="1" applyBorder="1" applyAlignment="1" applyProtection="1">
      <alignment horizontal="center" vertical="center"/>
      <protection locked="0"/>
    </xf>
    <xf numFmtId="0" fontId="27" fillId="0" borderId="5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70" xfId="0" applyFont="1" applyBorder="1" applyAlignment="1" applyProtection="1">
      <alignment vertical="center"/>
      <protection locked="0"/>
    </xf>
    <xf numFmtId="0" fontId="27" fillId="0" borderId="66" xfId="0" applyFont="1" applyFill="1" applyBorder="1" applyAlignment="1" applyProtection="1">
      <alignment horizontal="left" vertical="center"/>
      <protection locked="0"/>
    </xf>
    <xf numFmtId="0" fontId="27" fillId="0" borderId="80" xfId="0" applyFont="1" applyFill="1" applyBorder="1" applyAlignment="1" applyProtection="1">
      <alignment horizontal="center" vertical="center"/>
      <protection locked="0"/>
    </xf>
    <xf numFmtId="0" fontId="47" fillId="0" borderId="46" xfId="0" applyFont="1" applyFill="1" applyBorder="1" applyAlignment="1" applyProtection="1">
      <alignment horizontal="center" vertical="center"/>
      <protection locked="0"/>
    </xf>
    <xf numFmtId="0" fontId="27" fillId="0" borderId="65" xfId="0" applyFont="1" applyFill="1" applyBorder="1" applyAlignment="1" applyProtection="1">
      <alignment horizontal="center" vertical="center"/>
      <protection locked="0"/>
    </xf>
    <xf numFmtId="0" fontId="27" fillId="34" borderId="46" xfId="0" applyFont="1" applyFill="1" applyBorder="1" applyAlignment="1" applyProtection="1">
      <alignment horizontal="center" vertical="center"/>
      <protection locked="0"/>
    </xf>
    <xf numFmtId="0" fontId="27" fillId="34" borderId="65" xfId="0" applyFont="1" applyFill="1" applyBorder="1" applyAlignment="1" applyProtection="1">
      <alignment horizontal="center" vertical="center"/>
      <protection locked="0"/>
    </xf>
    <xf numFmtId="0" fontId="27" fillId="34" borderId="67" xfId="0" applyFont="1" applyFill="1" applyBorder="1" applyAlignment="1" applyProtection="1">
      <alignment horizontal="center" vertical="center"/>
      <protection locked="0"/>
    </xf>
    <xf numFmtId="0" fontId="27" fillId="0" borderId="46" xfId="0" applyFont="1" applyFill="1" applyBorder="1" applyAlignment="1" applyProtection="1">
      <alignment horizontal="center" vertical="center"/>
      <protection locked="0"/>
    </xf>
    <xf numFmtId="0" fontId="47" fillId="0" borderId="50" xfId="0" applyFont="1" applyFill="1" applyBorder="1" applyAlignment="1" applyProtection="1">
      <alignment horizontal="center" vertical="center"/>
      <protection locked="0"/>
    </xf>
    <xf numFmtId="0" fontId="27" fillId="34" borderId="50" xfId="0" applyFont="1" applyFill="1" applyBorder="1" applyAlignment="1" applyProtection="1">
      <alignment horizontal="center" vertical="center"/>
      <protection locked="0"/>
    </xf>
    <xf numFmtId="0" fontId="27" fillId="34" borderId="37" xfId="0" applyFont="1" applyFill="1" applyBorder="1" applyAlignment="1" applyProtection="1">
      <alignment horizontal="center" vertical="center"/>
      <protection locked="0"/>
    </xf>
    <xf numFmtId="0" fontId="27" fillId="34" borderId="51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0" borderId="73" xfId="0" applyFont="1" applyFill="1" applyBorder="1" applyAlignment="1" applyProtection="1">
      <alignment horizontal="center" vertical="center"/>
      <protection locked="0"/>
    </xf>
    <xf numFmtId="0" fontId="27" fillId="0" borderId="74" xfId="0" applyFont="1" applyFill="1" applyBorder="1" applyAlignment="1" applyProtection="1">
      <alignment horizontal="center" vertical="center"/>
      <protection locked="0"/>
    </xf>
    <xf numFmtId="0" fontId="27" fillId="0" borderId="74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34" borderId="48" xfId="0" applyFont="1" applyFill="1" applyBorder="1" applyAlignment="1" applyProtection="1">
      <alignment horizontal="center" vertical="center"/>
      <protection locked="0"/>
    </xf>
    <xf numFmtId="0" fontId="27" fillId="0" borderId="75" xfId="0" applyFont="1" applyFill="1" applyBorder="1" applyAlignment="1" applyProtection="1">
      <alignment horizontal="center" vertical="center"/>
      <protection locked="0"/>
    </xf>
    <xf numFmtId="0" fontId="27" fillId="0" borderId="66" xfId="0" applyFont="1" applyFill="1" applyBorder="1" applyAlignment="1">
      <alignment horizontal="left" vertical="center"/>
    </xf>
    <xf numFmtId="0" fontId="27" fillId="0" borderId="82" xfId="0" applyFont="1" applyFill="1" applyBorder="1" applyAlignment="1" applyProtection="1">
      <alignment horizontal="center" vertical="center"/>
      <protection locked="0"/>
    </xf>
    <xf numFmtId="0" fontId="27" fillId="0" borderId="66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/>
      <protection locked="0"/>
    </xf>
    <xf numFmtId="0" fontId="27" fillId="0" borderId="83" xfId="0" applyFont="1" applyFill="1" applyBorder="1" applyAlignment="1" applyProtection="1">
      <alignment horizontal="center" vertical="center"/>
      <protection locked="0"/>
    </xf>
    <xf numFmtId="0" fontId="27" fillId="22" borderId="50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left" vertical="center" wrapText="1"/>
    </xf>
    <xf numFmtId="0" fontId="27" fillId="22" borderId="48" xfId="0" applyFont="1" applyFill="1" applyBorder="1" applyAlignment="1">
      <alignment horizontal="center" vertical="center"/>
    </xf>
    <xf numFmtId="0" fontId="27" fillId="0" borderId="49" xfId="0" applyFont="1" applyFill="1" applyBorder="1" applyAlignment="1" applyProtection="1">
      <alignment vertical="center"/>
      <protection locked="0"/>
    </xf>
    <xf numFmtId="0" fontId="49" fillId="0" borderId="84" xfId="0" applyFont="1" applyFill="1" applyBorder="1" applyAlignment="1" applyProtection="1">
      <alignment vertical="center"/>
      <protection locked="0"/>
    </xf>
    <xf numFmtId="0" fontId="27" fillId="34" borderId="83" xfId="0" applyFont="1" applyFill="1" applyBorder="1" applyAlignment="1" applyProtection="1">
      <alignment horizontal="center" vertical="center"/>
      <protection locked="0"/>
    </xf>
    <xf numFmtId="0" fontId="27" fillId="34" borderId="49" xfId="0" applyFont="1" applyFill="1" applyBorder="1" applyAlignment="1" applyProtection="1">
      <alignment horizontal="center" vertical="center"/>
      <protection locked="0"/>
    </xf>
    <xf numFmtId="0" fontId="27" fillId="0" borderId="46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164" fontId="27" fillId="34" borderId="73" xfId="0" applyNumberFormat="1" applyFont="1" applyFill="1" applyBorder="1" applyAlignment="1" applyProtection="1">
      <alignment horizontal="center" vertical="center"/>
      <protection locked="0"/>
    </xf>
    <xf numFmtId="0" fontId="27" fillId="34" borderId="31" xfId="0" applyFont="1" applyFill="1" applyBorder="1" applyAlignment="1" applyProtection="1">
      <alignment horizontal="center" vertical="center"/>
      <protection locked="0"/>
    </xf>
    <xf numFmtId="0" fontId="50" fillId="34" borderId="52" xfId="0" applyFont="1" applyFill="1" applyBorder="1" applyAlignment="1" applyProtection="1">
      <alignment horizontal="center" vertical="center"/>
      <protection locked="0"/>
    </xf>
    <xf numFmtId="0" fontId="27" fillId="34" borderId="52" xfId="0" applyFont="1" applyFill="1" applyBorder="1" applyAlignment="1" applyProtection="1">
      <alignment horizontal="center" vertical="center"/>
      <protection locked="0"/>
    </xf>
    <xf numFmtId="0" fontId="27" fillId="0" borderId="7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164" fontId="27" fillId="0" borderId="52" xfId="0" applyNumberFormat="1" applyFont="1" applyFill="1" applyBorder="1" applyAlignment="1" applyProtection="1">
      <alignment horizontal="center" vertical="center"/>
      <protection locked="0"/>
    </xf>
    <xf numFmtId="164" fontId="27" fillId="0" borderId="83" xfId="0" applyNumberFormat="1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64" fontId="27" fillId="0" borderId="73" xfId="0" applyNumberFormat="1" applyFont="1" applyFill="1" applyBorder="1" applyAlignment="1" applyProtection="1">
      <alignment horizontal="center" vertical="center"/>
      <protection locked="0"/>
    </xf>
    <xf numFmtId="164" fontId="50" fillId="0" borderId="52" xfId="0" applyNumberFormat="1" applyFont="1" applyFill="1" applyBorder="1" applyAlignment="1" applyProtection="1">
      <alignment horizontal="center" vertical="center"/>
      <protection locked="0"/>
    </xf>
    <xf numFmtId="0" fontId="50" fillId="0" borderId="51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Border="1" applyAlignment="1">
      <alignment horizontal="left" vertical="center"/>
    </xf>
    <xf numFmtId="0" fontId="52" fillId="0" borderId="73" xfId="0" applyFont="1" applyFill="1" applyBorder="1" applyAlignment="1" applyProtection="1">
      <alignment horizontal="center" vertical="center"/>
      <protection locked="0"/>
    </xf>
    <xf numFmtId="0" fontId="52" fillId="0" borderId="31" xfId="0" applyFont="1" applyFill="1" applyBorder="1" applyAlignment="1" applyProtection="1">
      <alignment horizontal="center" vertical="center"/>
      <protection locked="0"/>
    </xf>
    <xf numFmtId="0" fontId="52" fillId="0" borderId="74" xfId="0" applyFont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left" vertical="center"/>
      <protection locked="0"/>
    </xf>
    <xf numFmtId="0" fontId="27" fillId="0" borderId="81" xfId="0" applyFont="1" applyFill="1" applyBorder="1" applyAlignment="1" applyProtection="1">
      <alignment horizontal="center" vertical="center"/>
      <protection locked="0"/>
    </xf>
    <xf numFmtId="0" fontId="27" fillId="0" borderId="85" xfId="0" applyFont="1" applyFill="1" applyBorder="1" applyAlignment="1">
      <alignment horizontal="center" vertical="center"/>
    </xf>
    <xf numFmtId="0" fontId="64" fillId="0" borderId="49" xfId="0" applyFont="1" applyFill="1" applyBorder="1" applyAlignment="1" applyProtection="1">
      <alignment vertical="center"/>
      <protection locked="0"/>
    </xf>
    <xf numFmtId="0" fontId="65" fillId="0" borderId="49" xfId="0" applyFont="1" applyFill="1" applyBorder="1" applyAlignment="1" applyProtection="1">
      <alignment vertical="center"/>
      <protection locked="0"/>
    </xf>
    <xf numFmtId="0" fontId="66" fillId="0" borderId="49" xfId="0" applyFont="1" applyFill="1" applyBorder="1" applyAlignment="1" applyProtection="1">
      <alignment vertical="center"/>
      <protection locked="0"/>
    </xf>
    <xf numFmtId="0" fontId="27" fillId="22" borderId="72" xfId="0" applyFont="1" applyFill="1" applyBorder="1" applyAlignment="1">
      <alignment horizontal="center" vertical="center"/>
    </xf>
    <xf numFmtId="0" fontId="27" fillId="22" borderId="81" xfId="0" applyFont="1" applyFill="1" applyBorder="1" applyAlignment="1">
      <alignment horizontal="center" vertical="center"/>
    </xf>
    <xf numFmtId="0" fontId="27" fillId="22" borderId="46" xfId="0" applyFont="1" applyFill="1" applyBorder="1" applyAlignment="1">
      <alignment horizontal="center" vertical="center"/>
    </xf>
    <xf numFmtId="0" fontId="53" fillId="0" borderId="86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7" fillId="29" borderId="49" xfId="0" applyFont="1" applyFill="1" applyBorder="1" applyAlignment="1" applyProtection="1">
      <alignment horizontal="left" vertical="center"/>
      <protection locked="0"/>
    </xf>
    <xf numFmtId="0" fontId="27" fillId="29" borderId="31" xfId="0" applyFont="1" applyFill="1" applyBorder="1" applyAlignment="1">
      <alignment horizontal="left" vertical="center"/>
    </xf>
    <xf numFmtId="0" fontId="27" fillId="29" borderId="49" xfId="0" applyFont="1" applyFill="1" applyBorder="1" applyAlignment="1">
      <alignment horizontal="left" vertical="center"/>
    </xf>
    <xf numFmtId="0" fontId="105" fillId="0" borderId="37" xfId="0" applyFont="1" applyFill="1" applyBorder="1" applyAlignment="1" applyProtection="1">
      <alignment horizontal="center"/>
      <protection locked="0"/>
    </xf>
    <xf numFmtId="0" fontId="27" fillId="37" borderId="37" xfId="0" applyFont="1" applyFill="1" applyBorder="1" applyAlignment="1">
      <alignment horizontal="center" textRotation="90" wrapText="1"/>
    </xf>
    <xf numFmtId="0" fontId="27" fillId="38" borderId="37" xfId="0" applyFont="1" applyFill="1" applyBorder="1" applyAlignment="1">
      <alignment horizontal="center" textRotation="90" wrapText="1"/>
    </xf>
    <xf numFmtId="0" fontId="106" fillId="0" borderId="37" xfId="0" applyFont="1" applyFill="1" applyBorder="1" applyAlignment="1">
      <alignment horizontal="center" textRotation="90" wrapText="1"/>
    </xf>
    <xf numFmtId="0" fontId="27" fillId="38" borderId="37" xfId="0" applyFont="1" applyFill="1" applyBorder="1" applyAlignment="1" applyProtection="1">
      <alignment horizontal="center" textRotation="90" wrapText="1"/>
      <protection locked="0"/>
    </xf>
    <xf numFmtId="0" fontId="107" fillId="0" borderId="37" xfId="0" applyFont="1" applyFill="1" applyBorder="1" applyAlignment="1">
      <alignment horizontal="center" textRotation="90" wrapText="1"/>
    </xf>
    <xf numFmtId="0" fontId="40" fillId="37" borderId="37" xfId="0" applyFont="1" applyFill="1" applyBorder="1" applyAlignment="1">
      <alignment horizontal="center" vertical="center"/>
    </xf>
    <xf numFmtId="0" fontId="45" fillId="37" borderId="37" xfId="0" applyFont="1" applyFill="1" applyBorder="1" applyAlignment="1">
      <alignment horizontal="center" vertical="center" wrapText="1"/>
    </xf>
    <xf numFmtId="0" fontId="40" fillId="38" borderId="37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7" fillId="0" borderId="66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73" fillId="34" borderId="49" xfId="0" applyFont="1" applyFill="1" applyBorder="1" applyAlignment="1">
      <alignment horizontal="center" vertical="top" wrapText="1"/>
    </xf>
    <xf numFmtId="0" fontId="73" fillId="0" borderId="49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/>
    </xf>
    <xf numFmtId="0" fontId="27" fillId="0" borderId="37" xfId="0" applyFont="1" applyFill="1" applyBorder="1" applyAlignment="1">
      <alignment horizontal="center" textRotation="90" wrapText="1"/>
    </xf>
    <xf numFmtId="0" fontId="27" fillId="38" borderId="37" xfId="0" applyFont="1" applyFill="1" applyBorder="1" applyAlignment="1">
      <alignment horizontal="center" textRotation="90" wrapText="1"/>
    </xf>
    <xf numFmtId="0" fontId="27" fillId="37" borderId="37" xfId="0" applyFont="1" applyFill="1" applyBorder="1" applyAlignment="1">
      <alignment horizontal="center" textRotation="90" wrapText="1"/>
    </xf>
    <xf numFmtId="0" fontId="6" fillId="37" borderId="37" xfId="0" applyFont="1" applyFill="1" applyBorder="1" applyAlignment="1">
      <alignment horizontal="center" vertical="center"/>
    </xf>
    <xf numFmtId="0" fontId="40" fillId="39" borderId="37" xfId="0" applyFont="1" applyFill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49" xfId="0" applyFont="1" applyBorder="1" applyAlignment="1">
      <alignment horizontal="left"/>
    </xf>
    <xf numFmtId="0" fontId="59" fillId="0" borderId="87" xfId="0" applyFont="1" applyBorder="1" applyAlignment="1">
      <alignment horizontal="left"/>
    </xf>
    <xf numFmtId="0" fontId="59" fillId="0" borderId="88" xfId="0" applyFont="1" applyBorder="1" applyAlignment="1">
      <alignment horizontal="left"/>
    </xf>
    <xf numFmtId="0" fontId="62" fillId="34" borderId="89" xfId="0" applyFont="1" applyFill="1" applyBorder="1" applyAlignment="1">
      <alignment/>
    </xf>
    <xf numFmtId="0" fontId="60" fillId="5" borderId="76" xfId="0" applyFont="1" applyFill="1" applyBorder="1" applyAlignment="1">
      <alignment horizontal="center" vertical="center"/>
    </xf>
    <xf numFmtId="0" fontId="60" fillId="5" borderId="75" xfId="0" applyFont="1" applyFill="1" applyBorder="1" applyAlignment="1">
      <alignment horizontal="center" vertical="center"/>
    </xf>
    <xf numFmtId="0" fontId="60" fillId="5" borderId="31" xfId="0" applyFont="1" applyFill="1" applyBorder="1" applyAlignment="1">
      <alignment horizontal="center" vertical="center"/>
    </xf>
    <xf numFmtId="0" fontId="60" fillId="5" borderId="74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65" xfId="0" applyFont="1" applyBorder="1" applyAlignment="1">
      <alignment horizontal="center" vertical="center"/>
    </xf>
    <xf numFmtId="9" fontId="59" fillId="0" borderId="49" xfId="93" applyFont="1" applyBorder="1" applyAlignment="1">
      <alignment horizontal="center" vertical="center"/>
    </xf>
    <xf numFmtId="1" fontId="59" fillId="0" borderId="65" xfId="0" applyNumberFormat="1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34" borderId="37" xfId="0" applyFont="1" applyFill="1" applyBorder="1" applyAlignment="1">
      <alignment horizontal="center" vertical="center"/>
    </xf>
    <xf numFmtId="1" fontId="59" fillId="0" borderId="48" xfId="0" applyNumberFormat="1" applyFont="1" applyBorder="1" applyAlignment="1">
      <alignment horizontal="center" vertical="center"/>
    </xf>
    <xf numFmtId="9" fontId="59" fillId="0" borderId="51" xfId="93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34" borderId="37" xfId="0" applyFont="1" applyFill="1" applyBorder="1" applyAlignment="1">
      <alignment horizontal="center" vertical="center" wrapText="1"/>
    </xf>
    <xf numFmtId="0" fontId="59" fillId="0" borderId="90" xfId="0" applyFont="1" applyBorder="1" applyAlignment="1">
      <alignment horizontal="center" vertical="center"/>
    </xf>
    <xf numFmtId="0" fontId="59" fillId="34" borderId="90" xfId="0" applyFont="1" applyFill="1" applyBorder="1" applyAlignment="1">
      <alignment horizontal="center" vertical="center"/>
    </xf>
    <xf numFmtId="0" fontId="59" fillId="0" borderId="91" xfId="0" applyFont="1" applyBorder="1" applyAlignment="1">
      <alignment horizontal="center" vertical="center"/>
    </xf>
    <xf numFmtId="0" fontId="59" fillId="5" borderId="92" xfId="0" applyFont="1" applyFill="1" applyBorder="1" applyAlignment="1">
      <alignment horizontal="center" vertical="center"/>
    </xf>
    <xf numFmtId="0" fontId="59" fillId="5" borderId="87" xfId="0" applyFont="1" applyFill="1" applyBorder="1" applyAlignment="1">
      <alignment horizontal="center" vertical="center"/>
    </xf>
    <xf numFmtId="0" fontId="59" fillId="5" borderId="88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5" borderId="70" xfId="0" applyFont="1" applyFill="1" applyBorder="1" applyAlignment="1">
      <alignment vertical="center"/>
    </xf>
    <xf numFmtId="0" fontId="59" fillId="5" borderId="0" xfId="0" applyFont="1" applyFill="1" applyBorder="1" applyAlignment="1">
      <alignment vertical="center"/>
    </xf>
    <xf numFmtId="0" fontId="59" fillId="5" borderId="39" xfId="0" applyFont="1" applyFill="1" applyBorder="1" applyAlignment="1">
      <alignment vertical="center"/>
    </xf>
    <xf numFmtId="0" fontId="59" fillId="5" borderId="37" xfId="0" applyFont="1" applyFill="1" applyBorder="1" applyAlignment="1">
      <alignment vertical="center"/>
    </xf>
    <xf numFmtId="0" fontId="60" fillId="0" borderId="49" xfId="0" applyFont="1" applyFill="1" applyBorder="1" applyAlignment="1">
      <alignment vertical="center" wrapText="1"/>
    </xf>
    <xf numFmtId="0" fontId="60" fillId="5" borderId="37" xfId="0" applyFont="1" applyFill="1" applyBorder="1" applyAlignment="1">
      <alignment horizontal="center" vertical="center" wrapText="1"/>
    </xf>
    <xf numFmtId="0" fontId="60" fillId="5" borderId="25" xfId="0" applyFont="1" applyFill="1" applyBorder="1" applyAlignment="1">
      <alignment horizontal="center" vertical="center" wrapText="1"/>
    </xf>
    <xf numFmtId="0" fontId="60" fillId="5" borderId="24" xfId="0" applyFont="1" applyFill="1" applyBorder="1" applyAlignment="1">
      <alignment horizontal="center" vertical="center" wrapText="1"/>
    </xf>
    <xf numFmtId="0" fontId="60" fillId="5" borderId="23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0" fontId="63" fillId="0" borderId="0" xfId="0" applyFont="1" applyAlignment="1">
      <alignment horizontal="center"/>
    </xf>
    <xf numFmtId="0" fontId="78" fillId="0" borderId="0" xfId="0" applyFont="1" applyAlignment="1">
      <alignment horizontal="left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 wrapText="1"/>
    </xf>
    <xf numFmtId="3" fontId="60" fillId="0" borderId="37" xfId="0" applyNumberFormat="1" applyFont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5" borderId="37" xfId="0" applyFont="1" applyFill="1" applyBorder="1" applyAlignment="1">
      <alignment vertical="center"/>
    </xf>
    <xf numFmtId="0" fontId="60" fillId="0" borderId="37" xfId="0" applyFont="1" applyFill="1" applyBorder="1" applyAlignment="1">
      <alignment horizontal="center" vertical="center"/>
    </xf>
    <xf numFmtId="3" fontId="60" fillId="34" borderId="93" xfId="0" applyNumberFormat="1" applyFont="1" applyFill="1" applyBorder="1" applyAlignment="1">
      <alignment/>
    </xf>
    <xf numFmtId="0" fontId="28" fillId="8" borderId="41" xfId="0" applyFont="1" applyFill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81" fillId="0" borderId="7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9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30" fillId="0" borderId="70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8" fillId="0" borderId="40" xfId="0" applyFont="1" applyBorder="1" applyAlignment="1">
      <alignment vertical="center"/>
    </xf>
    <xf numFmtId="0" fontId="28" fillId="0" borderId="2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8" fillId="8" borderId="42" xfId="0" applyFont="1" applyFill="1" applyBorder="1" applyAlignment="1">
      <alignment horizontal="left" vertical="center"/>
    </xf>
    <xf numFmtId="0" fontId="30" fillId="8" borderId="42" xfId="0" applyFont="1" applyFill="1" applyBorder="1" applyAlignment="1">
      <alignment horizontal="center" vertical="center"/>
    </xf>
    <xf numFmtId="0" fontId="30" fillId="8" borderId="43" xfId="0" applyFont="1" applyFill="1" applyBorder="1" applyAlignment="1">
      <alignment horizontal="center" vertical="center"/>
    </xf>
    <xf numFmtId="0" fontId="29" fillId="0" borderId="7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7" fillId="0" borderId="7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44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72" xfId="0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0" fontId="27" fillId="0" borderId="46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22" borderId="46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22" borderId="50" xfId="0" applyFont="1" applyFill="1" applyBorder="1" applyAlignment="1">
      <alignment horizontal="center" vertical="center"/>
    </xf>
    <xf numFmtId="0" fontId="27" fillId="34" borderId="52" xfId="0" applyFont="1" applyFill="1" applyBorder="1" applyAlignment="1">
      <alignment horizontal="center" vertical="center"/>
    </xf>
    <xf numFmtId="0" fontId="27" fillId="34" borderId="49" xfId="0" applyFont="1" applyFill="1" applyBorder="1" applyAlignment="1">
      <alignment horizontal="center" vertical="center"/>
    </xf>
    <xf numFmtId="0" fontId="27" fillId="34" borderId="50" xfId="0" applyFont="1" applyFill="1" applyBorder="1" applyAlignment="1">
      <alignment horizontal="center" vertical="center"/>
    </xf>
    <xf numFmtId="0" fontId="27" fillId="34" borderId="37" xfId="0" applyFont="1" applyFill="1" applyBorder="1" applyAlignment="1">
      <alignment horizontal="center" vertical="center"/>
    </xf>
    <xf numFmtId="0" fontId="27" fillId="34" borderId="51" xfId="0" applyFont="1" applyFill="1" applyBorder="1" applyAlignment="1">
      <alignment horizontal="center" vertical="center"/>
    </xf>
    <xf numFmtId="0" fontId="27" fillId="34" borderId="48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34" borderId="73" xfId="0" applyFont="1" applyFill="1" applyBorder="1" applyAlignment="1">
      <alignment horizontal="center" vertical="center"/>
    </xf>
    <xf numFmtId="0" fontId="27" fillId="34" borderId="75" xfId="0" applyFont="1" applyFill="1" applyBorder="1" applyAlignment="1">
      <alignment horizontal="center" vertical="center"/>
    </xf>
    <xf numFmtId="0" fontId="27" fillId="34" borderId="74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34" borderId="57" xfId="0" applyFont="1" applyFill="1" applyBorder="1" applyAlignment="1">
      <alignment horizontal="center" vertical="center"/>
    </xf>
    <xf numFmtId="0" fontId="27" fillId="34" borderId="55" xfId="0" applyFont="1" applyFill="1" applyBorder="1" applyAlignment="1">
      <alignment horizontal="center" vertical="center"/>
    </xf>
    <xf numFmtId="0" fontId="27" fillId="34" borderId="56" xfId="0" applyFont="1" applyFill="1" applyBorder="1" applyAlignment="1">
      <alignment horizontal="center" vertical="center"/>
    </xf>
    <xf numFmtId="0" fontId="27" fillId="34" borderId="58" xfId="0" applyFont="1" applyFill="1" applyBorder="1" applyAlignment="1">
      <alignment horizontal="center" vertical="center"/>
    </xf>
    <xf numFmtId="0" fontId="29" fillId="6" borderId="59" xfId="0" applyFont="1" applyFill="1" applyBorder="1" applyAlignment="1">
      <alignment vertical="center"/>
    </xf>
    <xf numFmtId="0" fontId="29" fillId="6" borderId="60" xfId="0" applyFont="1" applyFill="1" applyBorder="1" applyAlignment="1">
      <alignment horizontal="center" vertical="center"/>
    </xf>
    <xf numFmtId="0" fontId="29" fillId="6" borderId="61" xfId="0" applyFont="1" applyFill="1" applyBorder="1" applyAlignment="1">
      <alignment horizontal="center" vertical="center"/>
    </xf>
    <xf numFmtId="0" fontId="29" fillId="6" borderId="63" xfId="0" applyFont="1" applyFill="1" applyBorder="1" applyAlignment="1">
      <alignment horizontal="center" vertical="center"/>
    </xf>
    <xf numFmtId="0" fontId="29" fillId="6" borderId="25" xfId="0" applyFont="1" applyFill="1" applyBorder="1" applyAlignment="1">
      <alignment vertical="center"/>
    </xf>
    <xf numFmtId="0" fontId="82" fillId="0" borderId="46" xfId="0" applyFont="1" applyBorder="1" applyAlignment="1">
      <alignment horizontal="center" vertical="center"/>
    </xf>
    <xf numFmtId="0" fontId="82" fillId="0" borderId="65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0" fontId="82" fillId="0" borderId="67" xfId="0" applyFont="1" applyBorder="1" applyAlignment="1">
      <alignment horizontal="center" vertical="center"/>
    </xf>
    <xf numFmtId="0" fontId="82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29" fillId="0" borderId="70" xfId="0" applyFont="1" applyBorder="1" applyAlignment="1">
      <alignment vertical="center"/>
    </xf>
    <xf numFmtId="0" fontId="27" fillId="0" borderId="7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39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25" xfId="0" applyFont="1" applyBorder="1" applyAlignment="1">
      <alignment vertical="center"/>
    </xf>
    <xf numFmtId="0" fontId="38" fillId="0" borderId="24" xfId="0" applyFont="1" applyBorder="1" applyAlignment="1">
      <alignment horizontal="right" vertical="center"/>
    </xf>
    <xf numFmtId="0" fontId="29" fillId="0" borderId="24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0" fillId="0" borderId="0" xfId="0" applyFont="1" applyAlignment="1">
      <alignment/>
    </xf>
    <xf numFmtId="9" fontId="59" fillId="37" borderId="49" xfId="93" applyFont="1" applyFill="1" applyBorder="1" applyAlignment="1">
      <alignment horizontal="center" vertical="center"/>
    </xf>
    <xf numFmtId="9" fontId="59" fillId="37" borderId="51" xfId="93" applyNumberFormat="1" applyFont="1" applyFill="1" applyBorder="1" applyAlignment="1">
      <alignment horizontal="center" vertical="center"/>
    </xf>
    <xf numFmtId="9" fontId="59" fillId="37" borderId="51" xfId="93" applyFont="1" applyFill="1" applyBorder="1" applyAlignment="1">
      <alignment horizontal="center" vertical="center"/>
    </xf>
    <xf numFmtId="0" fontId="83" fillId="0" borderId="37" xfId="0" applyFont="1" applyBorder="1" applyAlignment="1">
      <alignment horizontal="center" vertical="center"/>
    </xf>
    <xf numFmtId="9" fontId="40" fillId="0" borderId="49" xfId="93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9" fillId="37" borderId="37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9" fontId="59" fillId="0" borderId="0" xfId="0" applyNumberFormat="1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7" fillId="0" borderId="96" xfId="0" applyNumberFormat="1" applyFont="1" applyBorder="1" applyAlignment="1">
      <alignment horizontal="center" vertical="center"/>
    </xf>
    <xf numFmtId="0" fontId="37" fillId="0" borderId="97" xfId="0" applyNumberFormat="1" applyFont="1" applyBorder="1" applyAlignment="1">
      <alignment horizontal="center" vertical="center"/>
    </xf>
    <xf numFmtId="0" fontId="37" fillId="0" borderId="98" xfId="0" applyNumberFormat="1" applyFont="1" applyBorder="1" applyAlignment="1">
      <alignment horizontal="center" vertical="center"/>
    </xf>
    <xf numFmtId="0" fontId="37" fillId="0" borderId="99" xfId="0" applyNumberFormat="1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37" fillId="0" borderId="101" xfId="0" applyNumberFormat="1" applyFont="1" applyBorder="1" applyAlignment="1">
      <alignment horizontal="center" vertical="center"/>
    </xf>
    <xf numFmtId="0" fontId="37" fillId="0" borderId="102" xfId="0" applyNumberFormat="1" applyFont="1" applyBorder="1" applyAlignment="1">
      <alignment horizontal="center" vertical="center"/>
    </xf>
    <xf numFmtId="0" fontId="37" fillId="0" borderId="103" xfId="0" applyNumberFormat="1" applyFont="1" applyBorder="1" applyAlignment="1">
      <alignment horizontal="center" vertical="center"/>
    </xf>
    <xf numFmtId="0" fontId="37" fillId="0" borderId="104" xfId="0" applyNumberFormat="1" applyFont="1" applyBorder="1" applyAlignment="1">
      <alignment horizontal="center" vertical="center"/>
    </xf>
    <xf numFmtId="0" fontId="37" fillId="0" borderId="105" xfId="0" applyNumberFormat="1" applyFont="1" applyBorder="1" applyAlignment="1">
      <alignment horizontal="center" vertical="center"/>
    </xf>
    <xf numFmtId="0" fontId="37" fillId="0" borderId="100" xfId="0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/>
    </xf>
    <xf numFmtId="0" fontId="29" fillId="6" borderId="34" xfId="0" applyFont="1" applyFill="1" applyBorder="1" applyAlignment="1">
      <alignment horizontal="center" vertical="center"/>
    </xf>
    <xf numFmtId="0" fontId="29" fillId="6" borderId="33" xfId="0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29" fillId="0" borderId="109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37" fillId="6" borderId="110" xfId="0" applyFont="1" applyFill="1" applyBorder="1" applyAlignment="1">
      <alignment horizontal="center" vertical="center"/>
    </xf>
    <xf numFmtId="0" fontId="37" fillId="6" borderId="97" xfId="0" applyFont="1" applyFill="1" applyBorder="1" applyAlignment="1">
      <alignment horizontal="center" vertical="center"/>
    </xf>
    <xf numFmtId="0" fontId="37" fillId="6" borderId="111" xfId="0" applyFont="1" applyFill="1" applyBorder="1" applyAlignment="1">
      <alignment horizontal="center" vertical="center"/>
    </xf>
    <xf numFmtId="0" fontId="37" fillId="6" borderId="99" xfId="0" applyFont="1" applyFill="1" applyBorder="1" applyAlignment="1">
      <alignment horizontal="center" vertical="center"/>
    </xf>
    <xf numFmtId="0" fontId="29" fillId="6" borderId="112" xfId="0" applyFont="1" applyFill="1" applyBorder="1" applyAlignment="1">
      <alignment horizontal="right" vertical="center"/>
    </xf>
    <xf numFmtId="0" fontId="29" fillId="6" borderId="24" xfId="0" applyFont="1" applyFill="1" applyBorder="1" applyAlignment="1">
      <alignment horizontal="right" vertical="center"/>
    </xf>
    <xf numFmtId="0" fontId="37" fillId="6" borderId="113" xfId="0" applyFont="1" applyFill="1" applyBorder="1" applyAlignment="1">
      <alignment horizontal="center" vertical="center"/>
    </xf>
    <xf numFmtId="0" fontId="37" fillId="6" borderId="102" xfId="0" applyFont="1" applyFill="1" applyBorder="1" applyAlignment="1">
      <alignment horizontal="center" vertical="center"/>
    </xf>
    <xf numFmtId="0" fontId="37" fillId="6" borderId="114" xfId="0" applyFont="1" applyFill="1" applyBorder="1" applyAlignment="1">
      <alignment horizontal="center" vertical="center"/>
    </xf>
    <xf numFmtId="0" fontId="37" fillId="6" borderId="100" xfId="0" applyFont="1" applyFill="1" applyBorder="1" applyAlignment="1">
      <alignment horizontal="center" vertical="center"/>
    </xf>
    <xf numFmtId="0" fontId="30" fillId="6" borderId="112" xfId="0" applyFont="1" applyFill="1" applyBorder="1" applyAlignment="1">
      <alignment horizontal="right" vertical="center"/>
    </xf>
    <xf numFmtId="0" fontId="30" fillId="6" borderId="24" xfId="0" applyFont="1" applyFill="1" applyBorder="1" applyAlignment="1">
      <alignment horizontal="right" vertical="center"/>
    </xf>
    <xf numFmtId="0" fontId="27" fillId="0" borderId="7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5" fillId="0" borderId="98" xfId="0" applyNumberFormat="1" applyFont="1" applyBorder="1" applyAlignment="1">
      <alignment horizontal="center" vertical="center"/>
    </xf>
    <xf numFmtId="0" fontId="29" fillId="0" borderId="99" xfId="0" applyNumberFormat="1" applyFont="1" applyBorder="1" applyAlignment="1">
      <alignment horizontal="center" vertical="center"/>
    </xf>
    <xf numFmtId="0" fontId="35" fillId="0" borderId="96" xfId="0" applyNumberFormat="1" applyFont="1" applyBorder="1" applyAlignment="1">
      <alignment horizontal="center" vertical="center"/>
    </xf>
    <xf numFmtId="0" fontId="29" fillId="0" borderId="97" xfId="0" applyNumberFormat="1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8" fillId="8" borderId="42" xfId="0" applyFont="1" applyFill="1" applyBorder="1" applyAlignment="1">
      <alignment horizontal="center" vertical="center"/>
    </xf>
    <xf numFmtId="0" fontId="27" fillId="0" borderId="69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9" fillId="0" borderId="74" xfId="0" applyFont="1" applyBorder="1" applyAlignment="1">
      <alignment horizontal="center" vertical="center" wrapText="1"/>
    </xf>
    <xf numFmtId="0" fontId="29" fillId="0" borderId="109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35" fillId="0" borderId="101" xfId="0" applyNumberFormat="1" applyFont="1" applyBorder="1" applyAlignment="1">
      <alignment horizontal="center" vertical="center"/>
    </xf>
    <xf numFmtId="0" fontId="35" fillId="0" borderId="102" xfId="0" applyNumberFormat="1" applyFont="1" applyBorder="1" applyAlignment="1">
      <alignment horizontal="center" vertical="center"/>
    </xf>
    <xf numFmtId="0" fontId="35" fillId="0" borderId="97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35" fillId="0" borderId="99" xfId="0" applyNumberFormat="1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35" fillId="6" borderId="113" xfId="0" applyFont="1" applyFill="1" applyBorder="1" applyAlignment="1">
      <alignment horizontal="center" vertical="center"/>
    </xf>
    <xf numFmtId="0" fontId="35" fillId="6" borderId="102" xfId="0" applyFont="1" applyFill="1" applyBorder="1" applyAlignment="1">
      <alignment horizontal="center" vertical="center"/>
    </xf>
    <xf numFmtId="0" fontId="35" fillId="6" borderId="110" xfId="0" applyFont="1" applyFill="1" applyBorder="1" applyAlignment="1">
      <alignment horizontal="center" vertical="center"/>
    </xf>
    <xf numFmtId="0" fontId="35" fillId="6" borderId="97" xfId="0" applyFont="1" applyFill="1" applyBorder="1" applyAlignment="1">
      <alignment horizontal="center" vertical="center"/>
    </xf>
    <xf numFmtId="0" fontId="35" fillId="6" borderId="111" xfId="0" applyFont="1" applyFill="1" applyBorder="1" applyAlignment="1">
      <alignment horizontal="center" vertical="center"/>
    </xf>
    <xf numFmtId="0" fontId="35" fillId="6" borderId="99" xfId="0" applyFont="1" applyFill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30" fillId="0" borderId="28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32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29" fillId="0" borderId="105" xfId="0" applyFont="1" applyBorder="1" applyAlignment="1">
      <alignment horizontal="center" vertical="center" textRotation="90" wrapText="1"/>
    </xf>
    <xf numFmtId="0" fontId="29" fillId="0" borderId="85" xfId="0" applyFont="1" applyBorder="1" applyAlignment="1">
      <alignment horizontal="center" vertical="center" textRotation="90" wrapText="1"/>
    </xf>
    <xf numFmtId="0" fontId="29" fillId="0" borderId="100" xfId="0" applyFont="1" applyBorder="1" applyAlignment="1">
      <alignment horizontal="center" vertical="center" textRotation="90" wrapText="1"/>
    </xf>
    <xf numFmtId="0" fontId="29" fillId="0" borderId="103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28" fillId="8" borderId="43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/>
    </xf>
    <xf numFmtId="0" fontId="29" fillId="6" borderId="34" xfId="0" applyFont="1" applyFill="1" applyBorder="1" applyAlignment="1">
      <alignment horizontal="center" vertical="center"/>
    </xf>
    <xf numFmtId="0" fontId="29" fillId="6" borderId="33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9" fillId="0" borderId="92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35" fillId="0" borderId="105" xfId="0" applyNumberFormat="1" applyFont="1" applyBorder="1" applyAlignment="1">
      <alignment horizontal="center" vertical="center"/>
    </xf>
    <xf numFmtId="0" fontId="29" fillId="0" borderId="100" xfId="0" applyNumberFormat="1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8" borderId="116" xfId="0" applyFont="1" applyFill="1" applyBorder="1" applyAlignment="1">
      <alignment horizontal="left" vertical="center"/>
    </xf>
    <xf numFmtId="0" fontId="27" fillId="8" borderId="93" xfId="0" applyFont="1" applyFill="1" applyBorder="1" applyAlignment="1">
      <alignment horizontal="left" vertical="center"/>
    </xf>
    <xf numFmtId="0" fontId="27" fillId="8" borderId="42" xfId="0" applyFont="1" applyFill="1" applyBorder="1" applyAlignment="1">
      <alignment horizontal="left" vertical="center"/>
    </xf>
    <xf numFmtId="0" fontId="27" fillId="8" borderId="42" xfId="0" applyFont="1" applyFill="1" applyBorder="1" applyAlignment="1">
      <alignment horizontal="center" vertical="center"/>
    </xf>
    <xf numFmtId="0" fontId="27" fillId="8" borderId="43" xfId="0" applyFont="1" applyFill="1" applyBorder="1" applyAlignment="1">
      <alignment horizontal="center" vertical="center"/>
    </xf>
    <xf numFmtId="0" fontId="35" fillId="6" borderId="114" xfId="0" applyFont="1" applyFill="1" applyBorder="1" applyAlignment="1">
      <alignment horizontal="center" vertical="center"/>
    </xf>
    <xf numFmtId="0" fontId="35" fillId="6" borderId="100" xfId="0" applyFont="1" applyFill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 wrapText="1"/>
    </xf>
    <xf numFmtId="0" fontId="29" fillId="0" borderId="108" xfId="0" applyFont="1" applyFill="1" applyBorder="1" applyAlignment="1">
      <alignment horizontal="center" vertical="center" wrapText="1"/>
    </xf>
    <xf numFmtId="0" fontId="29" fillId="0" borderId="97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35" fillId="0" borderId="100" xfId="0" applyNumberFormat="1" applyFont="1" applyBorder="1" applyAlignment="1">
      <alignment horizontal="center" vertical="center"/>
    </xf>
    <xf numFmtId="0" fontId="35" fillId="0" borderId="103" xfId="0" applyNumberFormat="1" applyFont="1" applyBorder="1" applyAlignment="1">
      <alignment horizontal="center" vertical="center"/>
    </xf>
    <xf numFmtId="0" fontId="35" fillId="0" borderId="104" xfId="0" applyNumberFormat="1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29" fillId="8" borderId="42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28" fillId="0" borderId="69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30" fillId="0" borderId="21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28" fillId="0" borderId="6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82" fillId="0" borderId="70" xfId="0" applyFont="1" applyBorder="1" applyAlignment="1">
      <alignment horizontal="center" vertical="center"/>
    </xf>
    <xf numFmtId="0" fontId="82" fillId="0" borderId="115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42" fillId="34" borderId="0" xfId="0" applyFont="1" applyFill="1" applyAlignment="1">
      <alignment horizontal="center"/>
    </xf>
    <xf numFmtId="0" fontId="43" fillId="0" borderId="37" xfId="0" applyFont="1" applyBorder="1" applyAlignment="1">
      <alignment horizontal="center" vertical="center" textRotation="90" wrapText="1"/>
    </xf>
    <xf numFmtId="0" fontId="42" fillId="35" borderId="49" xfId="0" applyFont="1" applyFill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top" wrapText="1"/>
    </xf>
    <xf numFmtId="0" fontId="0" fillId="0" borderId="87" xfId="0" applyBorder="1" applyAlignment="1">
      <alignment/>
    </xf>
    <xf numFmtId="0" fontId="44" fillId="38" borderId="37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5" fillId="0" borderId="37" xfId="0" applyFont="1" applyBorder="1" applyAlignment="1">
      <alignment horizontal="center" vertical="top" wrapText="1"/>
    </xf>
    <xf numFmtId="0" fontId="45" fillId="0" borderId="4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6" fillId="0" borderId="49" xfId="0" applyFont="1" applyBorder="1" applyAlignment="1">
      <alignment vertical="top" wrapText="1"/>
    </xf>
    <xf numFmtId="0" fontId="45" fillId="0" borderId="37" xfId="0" applyFont="1" applyFill="1" applyBorder="1" applyAlignment="1">
      <alignment horizontal="center" vertical="center" wrapText="1"/>
    </xf>
    <xf numFmtId="0" fontId="45" fillId="37" borderId="37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80" fillId="0" borderId="0" xfId="0" applyFont="1" applyBorder="1" applyAlignment="1">
      <alignment horizontal="center" vertical="top"/>
    </xf>
    <xf numFmtId="0" fontId="78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/>
    </xf>
    <xf numFmtId="0" fontId="60" fillId="0" borderId="92" xfId="0" applyFont="1" applyFill="1" applyBorder="1" applyAlignment="1">
      <alignment horizontal="left" vertical="center" wrapText="1"/>
    </xf>
    <xf numFmtId="0" fontId="60" fillId="0" borderId="87" xfId="0" applyFont="1" applyFill="1" applyBorder="1" applyAlignment="1">
      <alignment horizontal="left" vertical="center" wrapText="1"/>
    </xf>
    <xf numFmtId="0" fontId="60" fillId="0" borderId="48" xfId="0" applyFont="1" applyFill="1" applyBorder="1" applyAlignment="1">
      <alignment horizontal="left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92" xfId="0" applyFont="1" applyBorder="1" applyAlignment="1">
      <alignment horizontal="left" vertical="center"/>
    </xf>
    <xf numFmtId="0" fontId="60" fillId="0" borderId="87" xfId="0" applyFont="1" applyBorder="1" applyAlignment="1">
      <alignment horizontal="left" vertical="center"/>
    </xf>
    <xf numFmtId="0" fontId="60" fillId="0" borderId="48" xfId="0" applyFont="1" applyBorder="1" applyAlignment="1">
      <alignment horizontal="left" vertical="center"/>
    </xf>
    <xf numFmtId="9" fontId="59" fillId="0" borderId="106" xfId="0" applyNumberFormat="1" applyFont="1" applyBorder="1" applyAlignment="1">
      <alignment horizontal="center" vertical="center"/>
    </xf>
    <xf numFmtId="9" fontId="59" fillId="0" borderId="33" xfId="0" applyNumberFormat="1" applyFont="1" applyBorder="1" applyAlignment="1">
      <alignment horizontal="center" vertical="center"/>
    </xf>
    <xf numFmtId="0" fontId="60" fillId="0" borderId="35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0" fontId="60" fillId="0" borderId="91" xfId="0" applyFont="1" applyBorder="1" applyAlignment="1">
      <alignment horizontal="left" vertical="center"/>
    </xf>
    <xf numFmtId="9" fontId="59" fillId="0" borderId="71" xfId="0" applyNumberFormat="1" applyFont="1" applyBorder="1" applyAlignment="1">
      <alignment horizontal="center" vertical="center"/>
    </xf>
    <xf numFmtId="9" fontId="59" fillId="0" borderId="43" xfId="0" applyNumberFormat="1" applyFont="1" applyBorder="1" applyAlignment="1">
      <alignment horizontal="center" vertical="center"/>
    </xf>
    <xf numFmtId="0" fontId="60" fillId="5" borderId="92" xfId="0" applyFont="1" applyFill="1" applyBorder="1" applyAlignment="1">
      <alignment horizontal="center" vertical="center"/>
    </xf>
    <xf numFmtId="0" fontId="60" fillId="5" borderId="87" xfId="0" applyFont="1" applyFill="1" applyBorder="1" applyAlignment="1">
      <alignment horizontal="center" vertical="center"/>
    </xf>
    <xf numFmtId="0" fontId="60" fillId="5" borderId="88" xfId="0" applyFont="1" applyFill="1" applyBorder="1" applyAlignment="1">
      <alignment horizontal="center" vertical="center"/>
    </xf>
    <xf numFmtId="0" fontId="60" fillId="0" borderId="92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48" xfId="0" applyFont="1" applyBorder="1" applyAlignment="1">
      <alignment horizontal="left" vertical="center" wrapText="1"/>
    </xf>
    <xf numFmtId="0" fontId="77" fillId="5" borderId="92" xfId="0" applyFont="1" applyFill="1" applyBorder="1" applyAlignment="1">
      <alignment horizontal="center" vertical="center" wrapText="1"/>
    </xf>
    <xf numFmtId="0" fontId="77" fillId="5" borderId="87" xfId="0" applyFont="1" applyFill="1" applyBorder="1" applyAlignment="1">
      <alignment horizontal="center" vertical="center" wrapText="1"/>
    </xf>
    <xf numFmtId="0" fontId="77" fillId="5" borderId="88" xfId="0" applyFont="1" applyFill="1" applyBorder="1" applyAlignment="1">
      <alignment horizontal="center" vertical="center" wrapText="1"/>
    </xf>
    <xf numFmtId="0" fontId="60" fillId="5" borderId="92" xfId="0" applyFont="1" applyFill="1" applyBorder="1" applyAlignment="1">
      <alignment horizontal="center" vertical="center" wrapText="1"/>
    </xf>
    <xf numFmtId="0" fontId="60" fillId="5" borderId="87" xfId="0" applyFont="1" applyFill="1" applyBorder="1" applyAlignment="1">
      <alignment horizontal="center" vertical="center" wrapText="1"/>
    </xf>
    <xf numFmtId="0" fontId="60" fillId="5" borderId="88" xfId="0" applyFont="1" applyFill="1" applyBorder="1" applyAlignment="1">
      <alignment horizontal="center" vertical="center" wrapText="1"/>
    </xf>
    <xf numFmtId="0" fontId="60" fillId="0" borderId="35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left" vertical="center" wrapText="1"/>
    </xf>
    <xf numFmtId="0" fontId="60" fillId="0" borderId="91" xfId="0" applyFont="1" applyBorder="1" applyAlignment="1">
      <alignment horizontal="left" vertical="center" wrapText="1"/>
    </xf>
    <xf numFmtId="0" fontId="60" fillId="5" borderId="47" xfId="0" applyFont="1" applyFill="1" applyBorder="1" applyAlignment="1">
      <alignment horizontal="center" vertical="center" wrapText="1"/>
    </xf>
    <xf numFmtId="0" fontId="60" fillId="5" borderId="80" xfId="0" applyFont="1" applyFill="1" applyBorder="1" applyAlignment="1">
      <alignment horizontal="center" vertical="center" wrapText="1"/>
    </xf>
    <xf numFmtId="0" fontId="60" fillId="5" borderId="118" xfId="0" applyFont="1" applyFill="1" applyBorder="1" applyAlignment="1">
      <alignment horizontal="center" vertical="center" wrapText="1"/>
    </xf>
    <xf numFmtId="0" fontId="59" fillId="5" borderId="92" xfId="0" applyFont="1" applyFill="1" applyBorder="1" applyAlignment="1">
      <alignment horizontal="center" vertical="center"/>
    </xf>
    <xf numFmtId="0" fontId="59" fillId="5" borderId="87" xfId="0" applyFont="1" applyFill="1" applyBorder="1" applyAlignment="1">
      <alignment horizontal="center" vertical="center"/>
    </xf>
    <xf numFmtId="0" fontId="59" fillId="5" borderId="88" xfId="0" applyFont="1" applyFill="1" applyBorder="1" applyAlignment="1">
      <alignment horizontal="center" vertical="center"/>
    </xf>
    <xf numFmtId="0" fontId="59" fillId="0" borderId="49" xfId="0" applyFont="1" applyBorder="1" applyAlignment="1">
      <alignment horizontal="left" vertical="center" wrapText="1"/>
    </xf>
    <xf numFmtId="0" fontId="59" fillId="0" borderId="87" xfId="0" applyFont="1" applyBorder="1" applyAlignment="1">
      <alignment horizontal="left" vertical="center" wrapText="1"/>
    </xf>
    <xf numFmtId="0" fontId="59" fillId="0" borderId="48" xfId="0" applyFont="1" applyBorder="1" applyAlignment="1">
      <alignment horizontal="left" vertical="center" wrapText="1"/>
    </xf>
    <xf numFmtId="0" fontId="60" fillId="5" borderId="28" xfId="0" applyFont="1" applyFill="1" applyBorder="1" applyAlignment="1">
      <alignment horizontal="center"/>
    </xf>
    <xf numFmtId="0" fontId="60" fillId="5" borderId="27" xfId="0" applyFont="1" applyFill="1" applyBorder="1" applyAlignment="1">
      <alignment horizontal="center"/>
    </xf>
    <xf numFmtId="0" fontId="60" fillId="5" borderId="26" xfId="0" applyFont="1" applyFill="1" applyBorder="1" applyAlignment="1">
      <alignment horizontal="center"/>
    </xf>
    <xf numFmtId="0" fontId="60" fillId="5" borderId="32" xfId="0" applyFont="1" applyFill="1" applyBorder="1" applyAlignment="1">
      <alignment horizontal="center" vertical="center"/>
    </xf>
    <xf numFmtId="0" fontId="60" fillId="5" borderId="30" xfId="0" applyFont="1" applyFill="1" applyBorder="1" applyAlignment="1">
      <alignment horizontal="center" vertical="center"/>
    </xf>
    <xf numFmtId="0" fontId="60" fillId="5" borderId="76" xfId="0" applyFont="1" applyFill="1" applyBorder="1" applyAlignment="1">
      <alignment horizontal="center" vertical="center"/>
    </xf>
    <xf numFmtId="0" fontId="60" fillId="5" borderId="25" xfId="0" applyFont="1" applyFill="1" applyBorder="1" applyAlignment="1">
      <alignment horizontal="center" vertical="center"/>
    </xf>
    <xf numFmtId="0" fontId="60" fillId="5" borderId="24" xfId="0" applyFont="1" applyFill="1" applyBorder="1" applyAlignment="1">
      <alignment horizontal="center" vertical="center"/>
    </xf>
    <xf numFmtId="0" fontId="60" fillId="5" borderId="95" xfId="0" applyFont="1" applyFill="1" applyBorder="1" applyAlignment="1">
      <alignment horizontal="center" vertical="center"/>
    </xf>
    <xf numFmtId="0" fontId="60" fillId="5" borderId="49" xfId="0" applyFont="1" applyFill="1" applyBorder="1" applyAlignment="1">
      <alignment horizontal="center" vertical="center"/>
    </xf>
    <xf numFmtId="0" fontId="60" fillId="5" borderId="48" xfId="0" applyFont="1" applyFill="1" applyBorder="1" applyAlignment="1">
      <alignment horizontal="center" vertical="center"/>
    </xf>
    <xf numFmtId="0" fontId="60" fillId="5" borderId="75" xfId="0" applyFont="1" applyFill="1" applyBorder="1" applyAlignment="1">
      <alignment horizontal="center" vertical="top" wrapText="1"/>
    </xf>
    <xf numFmtId="0" fontId="60" fillId="5" borderId="97" xfId="0" applyFont="1" applyFill="1" applyBorder="1" applyAlignment="1">
      <alignment horizontal="center" vertical="top" wrapText="1"/>
    </xf>
    <xf numFmtId="0" fontId="60" fillId="0" borderId="28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60" fillId="0" borderId="68" xfId="0" applyFont="1" applyBorder="1" applyAlignment="1">
      <alignment horizontal="left" vertical="center" wrapText="1"/>
    </xf>
    <xf numFmtId="0" fontId="59" fillId="5" borderId="92" xfId="0" applyFont="1" applyFill="1" applyBorder="1" applyAlignment="1">
      <alignment horizontal="left" vertical="center" wrapText="1"/>
    </xf>
    <xf numFmtId="0" fontId="59" fillId="5" borderId="87" xfId="0" applyFont="1" applyFill="1" applyBorder="1" applyAlignment="1">
      <alignment horizontal="left" vertical="center" wrapText="1"/>
    </xf>
    <xf numFmtId="0" fontId="59" fillId="5" borderId="48" xfId="0" applyFont="1" applyFill="1" applyBorder="1" applyAlignment="1">
      <alignment horizontal="left" vertical="center" wrapText="1"/>
    </xf>
    <xf numFmtId="0" fontId="59" fillId="5" borderId="92" xfId="0" applyFont="1" applyFill="1" applyBorder="1" applyAlignment="1">
      <alignment horizontal="left" vertical="top"/>
    </xf>
    <xf numFmtId="0" fontId="59" fillId="5" borderId="87" xfId="0" applyFont="1" applyFill="1" applyBorder="1" applyAlignment="1">
      <alignment horizontal="left" vertical="top"/>
    </xf>
    <xf numFmtId="0" fontId="59" fillId="5" borderId="48" xfId="0" applyFont="1" applyFill="1" applyBorder="1" applyAlignment="1">
      <alignment horizontal="left" vertical="top"/>
    </xf>
    <xf numFmtId="0" fontId="59" fillId="0" borderId="49" xfId="0" applyFont="1" applyBorder="1" applyAlignment="1">
      <alignment horizontal="left"/>
    </xf>
    <xf numFmtId="0" fontId="59" fillId="0" borderId="87" xfId="0" applyFont="1" applyBorder="1" applyAlignment="1">
      <alignment horizontal="left"/>
    </xf>
    <xf numFmtId="0" fontId="59" fillId="0" borderId="88" xfId="0" applyFont="1" applyBorder="1" applyAlignment="1">
      <alignment horizontal="left"/>
    </xf>
    <xf numFmtId="0" fontId="59" fillId="5" borderId="35" xfId="0" applyFont="1" applyFill="1" applyBorder="1" applyAlignment="1">
      <alignment horizontal="left" vertical="top"/>
    </xf>
    <xf numFmtId="0" fontId="59" fillId="5" borderId="34" xfId="0" applyFont="1" applyFill="1" applyBorder="1" applyAlignment="1">
      <alignment horizontal="left" vertical="top"/>
    </xf>
    <xf numFmtId="0" fontId="59" fillId="5" borderId="91" xfId="0" applyFont="1" applyFill="1" applyBorder="1" applyAlignment="1">
      <alignment horizontal="left" vertical="top"/>
    </xf>
    <xf numFmtId="0" fontId="59" fillId="0" borderId="106" xfId="0" applyFont="1" applyBorder="1" applyAlignment="1">
      <alignment horizontal="left"/>
    </xf>
    <xf numFmtId="0" fontId="59" fillId="0" borderId="34" xfId="0" applyFont="1" applyBorder="1" applyAlignment="1">
      <alignment horizontal="left"/>
    </xf>
    <xf numFmtId="0" fontId="59" fillId="0" borderId="33" xfId="0" applyFont="1" applyBorder="1" applyAlignment="1">
      <alignment horizontal="left"/>
    </xf>
    <xf numFmtId="0" fontId="74" fillId="5" borderId="41" xfId="0" applyFont="1" applyFill="1" applyBorder="1" applyAlignment="1">
      <alignment horizontal="center"/>
    </xf>
    <xf numFmtId="0" fontId="74" fillId="5" borderId="42" xfId="0" applyFont="1" applyFill="1" applyBorder="1" applyAlignment="1">
      <alignment horizontal="center"/>
    </xf>
    <xf numFmtId="0" fontId="74" fillId="5" borderId="116" xfId="0" applyFont="1" applyFill="1" applyBorder="1" applyAlignment="1">
      <alignment horizontal="center"/>
    </xf>
    <xf numFmtId="0" fontId="74" fillId="5" borderId="71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5" borderId="47" xfId="0" applyFont="1" applyFill="1" applyBorder="1" applyAlignment="1">
      <alignment horizontal="left" vertical="center"/>
    </xf>
    <xf numFmtId="0" fontId="60" fillId="5" borderId="80" xfId="0" applyFont="1" applyFill="1" applyBorder="1" applyAlignment="1">
      <alignment horizontal="left" vertical="center"/>
    </xf>
    <xf numFmtId="0" fontId="60" fillId="5" borderId="45" xfId="0" applyFont="1" applyFill="1" applyBorder="1" applyAlignment="1">
      <alignment horizontal="left" vertical="center"/>
    </xf>
    <xf numFmtId="0" fontId="60" fillId="0" borderId="78" xfId="0" applyFont="1" applyBorder="1" applyAlignment="1">
      <alignment horizontal="left"/>
    </xf>
    <xf numFmtId="0" fontId="60" fillId="0" borderId="80" xfId="0" applyFont="1" applyBorder="1" applyAlignment="1">
      <alignment horizontal="left"/>
    </xf>
    <xf numFmtId="0" fontId="60" fillId="0" borderId="118" xfId="0" applyFont="1" applyBorder="1" applyAlignment="1">
      <alignment horizontal="lef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209550</xdr:colOff>
      <xdr:row>248</xdr:row>
      <xdr:rowOff>0</xdr:rowOff>
    </xdr:from>
    <xdr:to>
      <xdr:col>35</xdr:col>
      <xdr:colOff>304800</xdr:colOff>
      <xdr:row>248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7002125" y="49749075"/>
          <a:ext cx="9525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228600</xdr:colOff>
      <xdr:row>2</xdr:row>
      <xdr:rowOff>133350</xdr:rowOff>
    </xdr:from>
    <xdr:to>
      <xdr:col>1</xdr:col>
      <xdr:colOff>228600</xdr:colOff>
      <xdr:row>3</xdr:row>
      <xdr:rowOff>171450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33400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50</xdr:row>
      <xdr:rowOff>133350</xdr:rowOff>
    </xdr:from>
    <xdr:to>
      <xdr:col>1</xdr:col>
      <xdr:colOff>133350</xdr:colOff>
      <xdr:row>51</xdr:row>
      <xdr:rowOff>171450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048875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101</xdr:row>
      <xdr:rowOff>133350</xdr:rowOff>
    </xdr:from>
    <xdr:to>
      <xdr:col>1</xdr:col>
      <xdr:colOff>180975</xdr:colOff>
      <xdr:row>102</xdr:row>
      <xdr:rowOff>190500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193000"/>
          <a:ext cx="342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168</xdr:row>
      <xdr:rowOff>171450</xdr:rowOff>
    </xdr:from>
    <xdr:to>
      <xdr:col>1</xdr:col>
      <xdr:colOff>180975</xdr:colOff>
      <xdr:row>169</xdr:row>
      <xdr:rowOff>228600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4051875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222</xdr:row>
      <xdr:rowOff>133350</xdr:rowOff>
    </xdr:from>
    <xdr:to>
      <xdr:col>1</xdr:col>
      <xdr:colOff>133350</xdr:colOff>
      <xdr:row>223</xdr:row>
      <xdr:rowOff>133350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485322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276</xdr:row>
      <xdr:rowOff>133350</xdr:rowOff>
    </xdr:from>
    <xdr:to>
      <xdr:col>1</xdr:col>
      <xdr:colOff>257175</xdr:colOff>
      <xdr:row>277</xdr:row>
      <xdr:rowOff>133350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516880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330</xdr:row>
      <xdr:rowOff>152400</xdr:rowOff>
    </xdr:from>
    <xdr:to>
      <xdr:col>1</xdr:col>
      <xdr:colOff>180975</xdr:colOff>
      <xdr:row>331</xdr:row>
      <xdr:rowOff>152400</xdr:rowOff>
    </xdr:to>
    <xdr:pic>
      <xdr:nvPicPr>
        <xdr:cNvPr id="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55034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381</xdr:row>
      <xdr:rowOff>152400</xdr:rowOff>
    </xdr:from>
    <xdr:to>
      <xdr:col>1</xdr:col>
      <xdr:colOff>180975</xdr:colOff>
      <xdr:row>382</xdr:row>
      <xdr:rowOff>152400</xdr:rowOff>
    </xdr:to>
    <xdr:pic>
      <xdr:nvPicPr>
        <xdr:cNvPr id="9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52189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381</xdr:row>
      <xdr:rowOff>152400</xdr:rowOff>
    </xdr:from>
    <xdr:to>
      <xdr:col>1</xdr:col>
      <xdr:colOff>180975</xdr:colOff>
      <xdr:row>382</xdr:row>
      <xdr:rowOff>152400</xdr:rowOff>
    </xdr:to>
    <xdr:pic>
      <xdr:nvPicPr>
        <xdr:cNvPr id="10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52189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0</xdr:col>
      <xdr:colOff>752475</xdr:colOff>
      <xdr:row>2</xdr:row>
      <xdr:rowOff>104775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R452"/>
  <sheetViews>
    <sheetView tabSelected="1" zoomScale="70" zoomScaleNormal="70" zoomScaleSheetLayoutView="100" zoomScalePageLayoutView="64" workbookViewId="0" topLeftCell="A1">
      <selection activeCell="T389" sqref="T389"/>
    </sheetView>
  </sheetViews>
  <sheetFormatPr defaultColWidth="9.00390625" defaultRowHeight="12.75"/>
  <cols>
    <col min="1" max="1" width="4.375" style="24" customWidth="1"/>
    <col min="2" max="2" width="60.375" style="24" customWidth="1"/>
    <col min="3" max="5" width="5.75390625" style="24" customWidth="1"/>
    <col min="6" max="9" width="7.75390625" style="24" customWidth="1"/>
    <col min="10" max="10" width="7.375" style="24" customWidth="1"/>
    <col min="11" max="42" width="4.00390625" style="24" customWidth="1"/>
    <col min="43" max="16384" width="9.125" style="24" customWidth="1"/>
  </cols>
  <sheetData>
    <row r="1" spans="33:42" ht="18">
      <c r="AG1" s="678"/>
      <c r="AH1" s="678"/>
      <c r="AI1" s="678"/>
      <c r="AJ1" s="678"/>
      <c r="AK1" s="678"/>
      <c r="AL1" s="678"/>
      <c r="AM1" s="678"/>
      <c r="AN1" s="678"/>
      <c r="AO1" s="678"/>
      <c r="AP1" s="678"/>
    </row>
    <row r="2" ht="13.5" thickBot="1"/>
    <row r="3" spans="1:42" s="27" customFormat="1" ht="24.75" customHeight="1">
      <c r="A3" s="541"/>
      <c r="B3" s="542"/>
      <c r="C3" s="549" t="s">
        <v>631</v>
      </c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1"/>
      <c r="AB3" s="551"/>
      <c r="AC3" s="551"/>
      <c r="AD3" s="552"/>
      <c r="AE3" s="639" t="s">
        <v>439</v>
      </c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640"/>
    </row>
    <row r="4" spans="1:44" s="27" customFormat="1" ht="24.75" customHeight="1">
      <c r="A4" s="604" t="s">
        <v>83</v>
      </c>
      <c r="B4" s="570"/>
      <c r="C4" s="553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5"/>
      <c r="AB4" s="555"/>
      <c r="AC4" s="555"/>
      <c r="AD4" s="556"/>
      <c r="AE4" s="149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96"/>
      <c r="AR4" s="27">
        <f>2290*60%</f>
        <v>1374</v>
      </c>
    </row>
    <row r="5" spans="1:42" s="27" customFormat="1" ht="15.75" customHeight="1">
      <c r="A5" s="605" t="s">
        <v>506</v>
      </c>
      <c r="B5" s="606"/>
      <c r="C5" s="35" t="s">
        <v>117</v>
      </c>
      <c r="D5" s="23"/>
      <c r="E5" s="23"/>
      <c r="F5" s="23"/>
      <c r="G5" s="23"/>
      <c r="H5" s="31" t="s">
        <v>126</v>
      </c>
      <c r="I5" s="32"/>
      <c r="J5" s="23"/>
      <c r="K5" s="31"/>
      <c r="L5" s="31"/>
      <c r="M5" s="31"/>
      <c r="N5" s="31"/>
      <c r="O5" s="31"/>
      <c r="P5" s="31"/>
      <c r="Q5" s="31"/>
      <c r="R5" s="31"/>
      <c r="S5" s="31"/>
      <c r="T5" s="31"/>
      <c r="U5" s="30"/>
      <c r="V5" s="30"/>
      <c r="W5" s="31"/>
      <c r="X5" s="31"/>
      <c r="Y5" s="30"/>
      <c r="Z5" s="30"/>
      <c r="AA5" s="32"/>
      <c r="AB5" s="30"/>
      <c r="AC5" s="30"/>
      <c r="AD5" s="30"/>
      <c r="AE5" s="150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2"/>
    </row>
    <row r="6" spans="1:42" s="27" customFormat="1" ht="18" customHeight="1">
      <c r="A6" s="222"/>
      <c r="B6" s="221"/>
      <c r="C6" s="35" t="s">
        <v>503</v>
      </c>
      <c r="D6" s="23"/>
      <c r="E6" s="23"/>
      <c r="F6" s="30"/>
      <c r="G6" s="30"/>
      <c r="H6" s="31" t="s">
        <v>127</v>
      </c>
      <c r="I6" s="32"/>
      <c r="J6" s="31"/>
      <c r="K6" s="31"/>
      <c r="L6" s="34"/>
      <c r="M6" s="23"/>
      <c r="N6" s="31"/>
      <c r="O6" s="31"/>
      <c r="P6" s="31"/>
      <c r="Q6" s="31"/>
      <c r="R6" s="31"/>
      <c r="S6" s="31"/>
      <c r="T6" s="31"/>
      <c r="U6" s="30"/>
      <c r="V6" s="30"/>
      <c r="W6" s="31"/>
      <c r="X6" s="31"/>
      <c r="Y6" s="30"/>
      <c r="Z6" s="30"/>
      <c r="AA6" s="32"/>
      <c r="AB6" s="33"/>
      <c r="AC6" s="33"/>
      <c r="AD6" s="33"/>
      <c r="AE6" s="150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2"/>
    </row>
    <row r="7" spans="1:42" s="27" customFormat="1" ht="18" customHeight="1">
      <c r="A7" s="528" t="s">
        <v>53</v>
      </c>
      <c r="B7" s="529"/>
      <c r="C7" s="35" t="s">
        <v>502</v>
      </c>
      <c r="D7" s="23"/>
      <c r="E7" s="23"/>
      <c r="F7" s="30"/>
      <c r="G7" s="30"/>
      <c r="H7" s="31" t="s">
        <v>61</v>
      </c>
      <c r="I7" s="32"/>
      <c r="J7" s="31"/>
      <c r="K7" s="31"/>
      <c r="L7" s="34"/>
      <c r="M7" s="23"/>
      <c r="N7" s="31"/>
      <c r="O7" s="31"/>
      <c r="P7" s="31"/>
      <c r="Q7" s="31"/>
      <c r="R7" s="31"/>
      <c r="S7" s="31"/>
      <c r="T7" s="31"/>
      <c r="U7" s="30"/>
      <c r="V7" s="30"/>
      <c r="W7" s="31"/>
      <c r="X7" s="31"/>
      <c r="Y7" s="30"/>
      <c r="Z7" s="30"/>
      <c r="AA7" s="32"/>
      <c r="AB7" s="33"/>
      <c r="AC7" s="33"/>
      <c r="AD7" s="33"/>
      <c r="AE7" s="92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9"/>
    </row>
    <row r="8" spans="1:42" s="27" customFormat="1" ht="15.75" customHeight="1">
      <c r="A8" s="528" t="s">
        <v>54</v>
      </c>
      <c r="B8" s="529"/>
      <c r="C8" s="35" t="s">
        <v>440</v>
      </c>
      <c r="D8" s="30"/>
      <c r="E8" s="30"/>
      <c r="F8" s="30"/>
      <c r="G8" s="30"/>
      <c r="H8" s="31" t="s">
        <v>15</v>
      </c>
      <c r="I8" s="32"/>
      <c r="J8" s="31"/>
      <c r="K8" s="31"/>
      <c r="L8" s="31"/>
      <c r="M8" s="23"/>
      <c r="N8" s="31"/>
      <c r="O8" s="31"/>
      <c r="P8" s="31"/>
      <c r="Q8" s="31"/>
      <c r="R8" s="31"/>
      <c r="S8" s="31"/>
      <c r="T8" s="31"/>
      <c r="U8" s="30"/>
      <c r="V8" s="30"/>
      <c r="W8" s="31"/>
      <c r="X8" s="31"/>
      <c r="Y8" s="30"/>
      <c r="Z8" s="30"/>
      <c r="AA8" s="32"/>
      <c r="AB8" s="33"/>
      <c r="AC8" s="33"/>
      <c r="AD8" s="33"/>
      <c r="AE8" s="92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9"/>
    </row>
    <row r="9" spans="1:42" s="27" customFormat="1" ht="15.75" customHeight="1">
      <c r="A9" s="528" t="s">
        <v>55</v>
      </c>
      <c r="B9" s="529"/>
      <c r="C9" s="35" t="s">
        <v>442</v>
      </c>
      <c r="D9" s="30"/>
      <c r="E9" s="30"/>
      <c r="F9" s="30"/>
      <c r="G9" s="30"/>
      <c r="H9" s="31" t="s">
        <v>16</v>
      </c>
      <c r="I9" s="32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0"/>
      <c r="V9" s="30"/>
      <c r="W9" s="31"/>
      <c r="X9" s="31"/>
      <c r="Y9" s="30"/>
      <c r="Z9" s="30"/>
      <c r="AA9" s="32"/>
      <c r="AB9" s="30"/>
      <c r="AC9" s="30"/>
      <c r="AD9" s="30"/>
      <c r="AE9" s="610" t="s">
        <v>441</v>
      </c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2"/>
    </row>
    <row r="10" spans="1:42" s="27" customFormat="1" ht="15.75" customHeight="1">
      <c r="A10" s="132"/>
      <c r="B10" s="115"/>
      <c r="C10" s="35"/>
      <c r="D10" s="30"/>
      <c r="E10" s="30"/>
      <c r="F10" s="30"/>
      <c r="G10" s="30"/>
      <c r="H10" s="31" t="s">
        <v>17</v>
      </c>
      <c r="I10" s="32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0"/>
      <c r="V10" s="30"/>
      <c r="W10" s="31"/>
      <c r="X10" s="31"/>
      <c r="Y10" s="30"/>
      <c r="Z10" s="30"/>
      <c r="AA10" s="32"/>
      <c r="AB10" s="30"/>
      <c r="AC10" s="30"/>
      <c r="AD10" s="30"/>
      <c r="AE10" s="610" t="s">
        <v>443</v>
      </c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2"/>
    </row>
    <row r="11" spans="1:42" s="27" customFormat="1" ht="15.75" customHeight="1">
      <c r="A11" s="132"/>
      <c r="B11" s="115"/>
      <c r="C11" s="35"/>
      <c r="D11" s="30"/>
      <c r="E11" s="30"/>
      <c r="F11" s="30"/>
      <c r="G11" s="30"/>
      <c r="H11" s="31" t="s">
        <v>18</v>
      </c>
      <c r="I11" s="3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0"/>
      <c r="V11" s="30"/>
      <c r="W11" s="31"/>
      <c r="X11" s="31"/>
      <c r="Y11" s="30"/>
      <c r="Z11" s="30"/>
      <c r="AA11" s="32"/>
      <c r="AB11" s="30"/>
      <c r="AC11" s="30"/>
      <c r="AD11" s="30"/>
      <c r="AE11" s="132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47"/>
    </row>
    <row r="12" spans="1:42" s="27" customFormat="1" ht="15.75" customHeight="1">
      <c r="A12" s="132"/>
      <c r="B12" s="115"/>
      <c r="C12" s="35"/>
      <c r="D12" s="30"/>
      <c r="E12" s="30"/>
      <c r="F12" s="30"/>
      <c r="G12" s="30"/>
      <c r="H12" s="31" t="s">
        <v>52</v>
      </c>
      <c r="I12" s="32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0"/>
      <c r="V12" s="30"/>
      <c r="W12" s="31"/>
      <c r="X12" s="31"/>
      <c r="Y12" s="30"/>
      <c r="Z12" s="30"/>
      <c r="AA12" s="32"/>
      <c r="AB12" s="30"/>
      <c r="AC12" s="30"/>
      <c r="AD12" s="30"/>
      <c r="AE12" s="132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47"/>
    </row>
    <row r="13" spans="1:42" s="27" customFormat="1" ht="15.75" customHeight="1" thickBot="1">
      <c r="A13" s="530"/>
      <c r="B13" s="531"/>
      <c r="C13" s="37"/>
      <c r="D13" s="38"/>
      <c r="E13" s="38"/>
      <c r="F13" s="38"/>
      <c r="G13" s="38"/>
      <c r="H13" s="302" t="s">
        <v>623</v>
      </c>
      <c r="I13" s="38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40"/>
      <c r="W13" s="39"/>
      <c r="X13" s="39"/>
      <c r="Y13" s="40"/>
      <c r="Z13" s="40"/>
      <c r="AA13" s="38"/>
      <c r="AB13" s="36"/>
      <c r="AC13" s="36"/>
      <c r="AD13" s="36"/>
      <c r="AE13" s="619" t="s">
        <v>504</v>
      </c>
      <c r="AF13" s="620"/>
      <c r="AG13" s="620"/>
      <c r="AH13" s="620"/>
      <c r="AI13" s="620"/>
      <c r="AJ13" s="620"/>
      <c r="AK13" s="620"/>
      <c r="AL13" s="620"/>
      <c r="AM13" s="620"/>
      <c r="AN13" s="620"/>
      <c r="AO13" s="620"/>
      <c r="AP13" s="621"/>
    </row>
    <row r="14" spans="1:42" s="27" customFormat="1" ht="6" customHeight="1" thickBot="1">
      <c r="A14" s="41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42"/>
      <c r="AP14" s="43"/>
    </row>
    <row r="15" spans="1:42" s="27" customFormat="1" ht="12.75">
      <c r="A15" s="598" t="s">
        <v>444</v>
      </c>
      <c r="B15" s="661" t="s">
        <v>445</v>
      </c>
      <c r="C15" s="629" t="s">
        <v>446</v>
      </c>
      <c r="D15" s="630"/>
      <c r="E15" s="631"/>
      <c r="F15" s="635" t="s">
        <v>447</v>
      </c>
      <c r="G15" s="537"/>
      <c r="H15" s="537"/>
      <c r="I15" s="537"/>
      <c r="J15" s="537"/>
      <c r="K15" s="635" t="s">
        <v>448</v>
      </c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7"/>
      <c r="AO15" s="537"/>
      <c r="AP15" s="628"/>
    </row>
    <row r="16" spans="1:42" s="27" customFormat="1" ht="12.75">
      <c r="A16" s="599"/>
      <c r="B16" s="662"/>
      <c r="C16" s="632"/>
      <c r="D16" s="633"/>
      <c r="E16" s="634"/>
      <c r="F16" s="664" t="s">
        <v>449</v>
      </c>
      <c r="G16" s="538" t="s">
        <v>450</v>
      </c>
      <c r="H16" s="538"/>
      <c r="I16" s="538"/>
      <c r="J16" s="613"/>
      <c r="K16" s="586" t="s">
        <v>118</v>
      </c>
      <c r="L16" s="587"/>
      <c r="M16" s="587"/>
      <c r="N16" s="588"/>
      <c r="O16" s="586" t="s">
        <v>119</v>
      </c>
      <c r="P16" s="587"/>
      <c r="Q16" s="587"/>
      <c r="R16" s="588"/>
      <c r="S16" s="586" t="s">
        <v>120</v>
      </c>
      <c r="T16" s="587"/>
      <c r="U16" s="587"/>
      <c r="V16" s="588"/>
      <c r="W16" s="586" t="s">
        <v>121</v>
      </c>
      <c r="X16" s="587"/>
      <c r="Y16" s="587"/>
      <c r="Z16" s="588"/>
      <c r="AA16" s="586" t="s">
        <v>122</v>
      </c>
      <c r="AB16" s="587"/>
      <c r="AC16" s="587"/>
      <c r="AD16" s="588"/>
      <c r="AE16" s="586" t="s">
        <v>123</v>
      </c>
      <c r="AF16" s="587"/>
      <c r="AG16" s="587"/>
      <c r="AH16" s="588"/>
      <c r="AI16" s="586" t="s">
        <v>124</v>
      </c>
      <c r="AJ16" s="587"/>
      <c r="AK16" s="587"/>
      <c r="AL16" s="588"/>
      <c r="AM16" s="586" t="s">
        <v>125</v>
      </c>
      <c r="AN16" s="587"/>
      <c r="AO16" s="587"/>
      <c r="AP16" s="588"/>
    </row>
    <row r="17" spans="1:42" s="27" customFormat="1" ht="12.75" customHeight="1">
      <c r="A17" s="599"/>
      <c r="B17" s="662"/>
      <c r="C17" s="564" t="s">
        <v>451</v>
      </c>
      <c r="D17" s="667" t="s">
        <v>452</v>
      </c>
      <c r="E17" s="543" t="s">
        <v>499</v>
      </c>
      <c r="F17" s="665"/>
      <c r="G17" s="538" t="s">
        <v>453</v>
      </c>
      <c r="H17" s="538" t="s">
        <v>454</v>
      </c>
      <c r="I17" s="538" t="s">
        <v>455</v>
      </c>
      <c r="J17" s="613" t="s">
        <v>493</v>
      </c>
      <c r="K17" s="622" t="s">
        <v>132</v>
      </c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23"/>
      <c r="AJ17" s="623"/>
      <c r="AK17" s="623"/>
      <c r="AL17" s="623"/>
      <c r="AM17" s="623"/>
      <c r="AN17" s="623"/>
      <c r="AO17" s="623"/>
      <c r="AP17" s="624"/>
    </row>
    <row r="18" spans="1:42" s="27" customFormat="1" ht="12.75">
      <c r="A18" s="599"/>
      <c r="B18" s="662"/>
      <c r="C18" s="564"/>
      <c r="D18" s="668"/>
      <c r="E18" s="544"/>
      <c r="F18" s="665"/>
      <c r="G18" s="538"/>
      <c r="H18" s="538"/>
      <c r="I18" s="538"/>
      <c r="J18" s="613"/>
      <c r="K18" s="584" t="s">
        <v>453</v>
      </c>
      <c r="L18" s="608" t="s">
        <v>454</v>
      </c>
      <c r="M18" s="607" t="s">
        <v>456</v>
      </c>
      <c r="N18" s="543" t="s">
        <v>497</v>
      </c>
      <c r="O18" s="584" t="s">
        <v>453</v>
      </c>
      <c r="P18" s="608" t="s">
        <v>454</v>
      </c>
      <c r="Q18" s="607" t="s">
        <v>456</v>
      </c>
      <c r="R18" s="543" t="s">
        <v>497</v>
      </c>
      <c r="S18" s="584" t="s">
        <v>453</v>
      </c>
      <c r="T18" s="608" t="s">
        <v>454</v>
      </c>
      <c r="U18" s="607" t="s">
        <v>456</v>
      </c>
      <c r="V18" s="543" t="s">
        <v>497</v>
      </c>
      <c r="W18" s="584" t="s">
        <v>453</v>
      </c>
      <c r="X18" s="608" t="s">
        <v>454</v>
      </c>
      <c r="Y18" s="607" t="s">
        <v>456</v>
      </c>
      <c r="Z18" s="543" t="s">
        <v>497</v>
      </c>
      <c r="AA18" s="584" t="s">
        <v>453</v>
      </c>
      <c r="AB18" s="608" t="s">
        <v>454</v>
      </c>
      <c r="AC18" s="607" t="s">
        <v>456</v>
      </c>
      <c r="AD18" s="543" t="s">
        <v>497</v>
      </c>
      <c r="AE18" s="584" t="s">
        <v>453</v>
      </c>
      <c r="AF18" s="608" t="s">
        <v>454</v>
      </c>
      <c r="AG18" s="607" t="s">
        <v>456</v>
      </c>
      <c r="AH18" s="543" t="s">
        <v>497</v>
      </c>
      <c r="AI18" s="584" t="s">
        <v>453</v>
      </c>
      <c r="AJ18" s="608" t="s">
        <v>454</v>
      </c>
      <c r="AK18" s="607" t="s">
        <v>456</v>
      </c>
      <c r="AL18" s="543" t="s">
        <v>497</v>
      </c>
      <c r="AM18" s="584" t="s">
        <v>453</v>
      </c>
      <c r="AN18" s="608" t="s">
        <v>454</v>
      </c>
      <c r="AO18" s="607" t="s">
        <v>456</v>
      </c>
      <c r="AP18" s="543" t="s">
        <v>497</v>
      </c>
    </row>
    <row r="19" spans="1:42" s="27" customFormat="1" ht="13.5" thickBot="1">
      <c r="A19" s="600"/>
      <c r="B19" s="663"/>
      <c r="C19" s="565"/>
      <c r="D19" s="669"/>
      <c r="E19" s="545"/>
      <c r="F19" s="666"/>
      <c r="G19" s="539"/>
      <c r="H19" s="539"/>
      <c r="I19" s="539"/>
      <c r="J19" s="614"/>
      <c r="K19" s="585"/>
      <c r="L19" s="609"/>
      <c r="M19" s="577"/>
      <c r="N19" s="545"/>
      <c r="O19" s="585"/>
      <c r="P19" s="609"/>
      <c r="Q19" s="577"/>
      <c r="R19" s="545"/>
      <c r="S19" s="585"/>
      <c r="T19" s="609"/>
      <c r="U19" s="577"/>
      <c r="V19" s="545"/>
      <c r="W19" s="585"/>
      <c r="X19" s="609"/>
      <c r="Y19" s="577"/>
      <c r="Z19" s="545"/>
      <c r="AA19" s="585"/>
      <c r="AB19" s="609"/>
      <c r="AC19" s="577"/>
      <c r="AD19" s="545"/>
      <c r="AE19" s="585"/>
      <c r="AF19" s="609"/>
      <c r="AG19" s="577"/>
      <c r="AH19" s="545"/>
      <c r="AI19" s="585"/>
      <c r="AJ19" s="609"/>
      <c r="AK19" s="577"/>
      <c r="AL19" s="545"/>
      <c r="AM19" s="585"/>
      <c r="AN19" s="609"/>
      <c r="AO19" s="577"/>
      <c r="AP19" s="545"/>
    </row>
    <row r="20" spans="1:42" s="48" customFormat="1" ht="18" customHeight="1" thickBot="1">
      <c r="A20" s="45" t="s">
        <v>457</v>
      </c>
      <c r="B20" s="203" t="s">
        <v>458</v>
      </c>
      <c r="C20" s="643"/>
      <c r="D20" s="643"/>
      <c r="E20" s="46"/>
      <c r="F20" s="47"/>
      <c r="G20" s="643"/>
      <c r="H20" s="643"/>
      <c r="I20" s="643"/>
      <c r="J20" s="643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645"/>
    </row>
    <row r="21" spans="1:42" s="27" customFormat="1" ht="18" customHeight="1">
      <c r="A21" s="49" t="s">
        <v>459</v>
      </c>
      <c r="B21" s="204" t="s">
        <v>507</v>
      </c>
      <c r="C21" s="205">
        <v>1</v>
      </c>
      <c r="D21" s="206">
        <v>3</v>
      </c>
      <c r="E21" s="207">
        <v>5</v>
      </c>
      <c r="F21" s="50">
        <f aca="true" t="shared" si="0" ref="F21:F27">SUM(G21:J21)</f>
        <v>75</v>
      </c>
      <c r="G21" s="208">
        <f aca="true" t="shared" si="1" ref="G21:J27">IF(SUM(K21+O21+S21+W21+AA21+AE21+AI21+AM21)=0,"",SUM(K21+O21+S21+W21+AA21+AE21+AI21+AM21))</f>
      </c>
      <c r="H21" s="208">
        <f t="shared" si="1"/>
      </c>
      <c r="I21" s="208">
        <f t="shared" si="1"/>
        <v>75</v>
      </c>
      <c r="J21" s="216">
        <f t="shared" si="1"/>
      </c>
      <c r="K21" s="209"/>
      <c r="L21" s="210"/>
      <c r="M21" s="210"/>
      <c r="N21" s="211"/>
      <c r="O21" s="209"/>
      <c r="P21" s="210"/>
      <c r="Q21" s="210"/>
      <c r="R21" s="211"/>
      <c r="S21" s="209"/>
      <c r="T21" s="210"/>
      <c r="U21" s="210"/>
      <c r="V21" s="211"/>
      <c r="W21" s="209"/>
      <c r="X21" s="210"/>
      <c r="Y21" s="210"/>
      <c r="Z21" s="211"/>
      <c r="AA21" s="209"/>
      <c r="AB21" s="210"/>
      <c r="AC21" s="210">
        <v>15</v>
      </c>
      <c r="AD21" s="211"/>
      <c r="AE21" s="209"/>
      <c r="AF21" s="210"/>
      <c r="AG21" s="210">
        <v>20</v>
      </c>
      <c r="AH21" s="211"/>
      <c r="AI21" s="209"/>
      <c r="AJ21" s="210"/>
      <c r="AK21" s="210">
        <v>20</v>
      </c>
      <c r="AL21" s="211"/>
      <c r="AM21" s="209"/>
      <c r="AN21" s="210"/>
      <c r="AO21" s="284">
        <v>20</v>
      </c>
      <c r="AP21" s="211"/>
    </row>
    <row r="22" spans="1:42" s="27" customFormat="1" ht="18" customHeight="1">
      <c r="A22" s="52" t="s">
        <v>460</v>
      </c>
      <c r="B22" s="204" t="s">
        <v>8</v>
      </c>
      <c r="C22" s="205"/>
      <c r="D22" s="206">
        <v>2</v>
      </c>
      <c r="E22" s="212">
        <v>3</v>
      </c>
      <c r="F22" s="53">
        <f t="shared" si="0"/>
        <v>20</v>
      </c>
      <c r="G22" s="208">
        <f t="shared" si="1"/>
        <v>5</v>
      </c>
      <c r="H22" s="208">
        <f t="shared" si="1"/>
      </c>
      <c r="I22" s="208">
        <f t="shared" si="1"/>
        <v>15</v>
      </c>
      <c r="J22" s="216">
        <f t="shared" si="1"/>
      </c>
      <c r="K22" s="209">
        <v>5</v>
      </c>
      <c r="L22" s="210"/>
      <c r="M22" s="210">
        <v>15</v>
      </c>
      <c r="N22" s="211"/>
      <c r="O22" s="209"/>
      <c r="P22" s="210"/>
      <c r="Q22" s="210"/>
      <c r="R22" s="211"/>
      <c r="S22" s="209"/>
      <c r="T22" s="210"/>
      <c r="U22" s="210"/>
      <c r="V22" s="211"/>
      <c r="W22" s="209"/>
      <c r="X22" s="210"/>
      <c r="Y22" s="210"/>
      <c r="Z22" s="211"/>
      <c r="AA22" s="209"/>
      <c r="AB22" s="210"/>
      <c r="AC22" s="210"/>
      <c r="AD22" s="211"/>
      <c r="AE22" s="209"/>
      <c r="AF22" s="210"/>
      <c r="AG22" s="210"/>
      <c r="AH22" s="211"/>
      <c r="AI22" s="209"/>
      <c r="AJ22" s="210"/>
      <c r="AK22" s="210"/>
      <c r="AL22" s="211"/>
      <c r="AM22" s="209"/>
      <c r="AN22" s="210"/>
      <c r="AO22" s="210"/>
      <c r="AP22" s="211"/>
    </row>
    <row r="23" spans="1:42" s="27" customFormat="1" ht="18" customHeight="1">
      <c r="A23" s="52" t="s">
        <v>461</v>
      </c>
      <c r="B23" s="204" t="s">
        <v>508</v>
      </c>
      <c r="C23" s="205">
        <v>1</v>
      </c>
      <c r="D23" s="206">
        <v>2</v>
      </c>
      <c r="E23" s="212">
        <v>4</v>
      </c>
      <c r="F23" s="53">
        <f t="shared" si="0"/>
        <v>40</v>
      </c>
      <c r="G23" s="208">
        <f t="shared" si="1"/>
        <v>30</v>
      </c>
      <c r="H23" s="208">
        <f t="shared" si="1"/>
        <v>10</v>
      </c>
      <c r="I23" s="208">
        <f t="shared" si="1"/>
      </c>
      <c r="J23" s="216">
        <f t="shared" si="1"/>
      </c>
      <c r="K23" s="213">
        <v>20</v>
      </c>
      <c r="L23" s="210">
        <v>10</v>
      </c>
      <c r="M23" s="210"/>
      <c r="N23" s="211"/>
      <c r="O23" s="209"/>
      <c r="P23" s="210"/>
      <c r="Q23" s="210"/>
      <c r="R23" s="211"/>
      <c r="S23" s="209">
        <v>10</v>
      </c>
      <c r="T23" s="210"/>
      <c r="U23" s="210"/>
      <c r="V23" s="211"/>
      <c r="W23" s="209"/>
      <c r="X23" s="210"/>
      <c r="Y23" s="210"/>
      <c r="Z23" s="211"/>
      <c r="AA23" s="209"/>
      <c r="AB23" s="210"/>
      <c r="AC23" s="210"/>
      <c r="AD23" s="211"/>
      <c r="AE23" s="209"/>
      <c r="AF23" s="210"/>
      <c r="AG23" s="210"/>
      <c r="AH23" s="211"/>
      <c r="AI23" s="209"/>
      <c r="AJ23" s="210"/>
      <c r="AK23" s="210"/>
      <c r="AL23" s="211"/>
      <c r="AM23" s="209"/>
      <c r="AN23" s="210"/>
      <c r="AO23" s="210"/>
      <c r="AP23" s="211"/>
    </row>
    <row r="24" spans="1:42" s="27" customFormat="1" ht="18" customHeight="1">
      <c r="A24" s="52" t="s">
        <v>462</v>
      </c>
      <c r="B24" s="204" t="s">
        <v>24</v>
      </c>
      <c r="C24" s="205"/>
      <c r="D24" s="206">
        <v>1</v>
      </c>
      <c r="E24" s="212">
        <v>2</v>
      </c>
      <c r="F24" s="53">
        <f t="shared" si="0"/>
        <v>10</v>
      </c>
      <c r="G24" s="208">
        <f t="shared" si="1"/>
        <v>10</v>
      </c>
      <c r="H24" s="208">
        <f t="shared" si="1"/>
      </c>
      <c r="I24" s="208">
        <f t="shared" si="1"/>
      </c>
      <c r="J24" s="216">
        <f t="shared" si="1"/>
      </c>
      <c r="K24" s="209">
        <v>10</v>
      </c>
      <c r="L24" s="210"/>
      <c r="M24" s="210"/>
      <c r="N24" s="211"/>
      <c r="O24" s="209"/>
      <c r="P24" s="210"/>
      <c r="Q24" s="210"/>
      <c r="R24" s="211"/>
      <c r="S24" s="209"/>
      <c r="T24" s="210"/>
      <c r="U24" s="210"/>
      <c r="V24" s="211"/>
      <c r="W24" s="209"/>
      <c r="X24" s="210"/>
      <c r="Y24" s="210"/>
      <c r="Z24" s="211"/>
      <c r="AA24" s="209"/>
      <c r="AB24" s="210"/>
      <c r="AC24" s="210"/>
      <c r="AD24" s="211"/>
      <c r="AE24" s="209"/>
      <c r="AF24" s="210"/>
      <c r="AG24" s="210"/>
      <c r="AH24" s="211"/>
      <c r="AI24" s="209"/>
      <c r="AJ24" s="210"/>
      <c r="AK24" s="210"/>
      <c r="AL24" s="211"/>
      <c r="AM24" s="209"/>
      <c r="AN24" s="210"/>
      <c r="AO24" s="210"/>
      <c r="AP24" s="211"/>
    </row>
    <row r="25" spans="1:42" s="27" customFormat="1" ht="18" customHeight="1">
      <c r="A25" s="52" t="s">
        <v>463</v>
      </c>
      <c r="B25" s="204" t="s">
        <v>25</v>
      </c>
      <c r="C25" s="205"/>
      <c r="D25" s="206">
        <v>1</v>
      </c>
      <c r="E25" s="212">
        <v>2</v>
      </c>
      <c r="F25" s="53">
        <f t="shared" si="0"/>
        <v>10</v>
      </c>
      <c r="G25" s="208">
        <f t="shared" si="1"/>
        <v>10</v>
      </c>
      <c r="H25" s="208">
        <f t="shared" si="1"/>
      </c>
      <c r="I25" s="208">
        <f t="shared" si="1"/>
      </c>
      <c r="J25" s="216">
        <f t="shared" si="1"/>
      </c>
      <c r="K25" s="209">
        <v>10</v>
      </c>
      <c r="L25" s="210"/>
      <c r="M25" s="210"/>
      <c r="N25" s="211"/>
      <c r="O25" s="209"/>
      <c r="P25" s="210"/>
      <c r="Q25" s="210"/>
      <c r="R25" s="211"/>
      <c r="S25" s="209"/>
      <c r="T25" s="210"/>
      <c r="U25" s="210"/>
      <c r="V25" s="211"/>
      <c r="W25" s="209"/>
      <c r="X25" s="210"/>
      <c r="Y25" s="210"/>
      <c r="Z25" s="211"/>
      <c r="AA25" s="209"/>
      <c r="AB25" s="210"/>
      <c r="AC25" s="210"/>
      <c r="AD25" s="211"/>
      <c r="AE25" s="209"/>
      <c r="AF25" s="210"/>
      <c r="AG25" s="210"/>
      <c r="AH25" s="211"/>
      <c r="AI25" s="209"/>
      <c r="AJ25" s="210"/>
      <c r="AK25" s="210"/>
      <c r="AL25" s="211"/>
      <c r="AM25" s="209"/>
      <c r="AN25" s="210"/>
      <c r="AO25" s="210"/>
      <c r="AP25" s="211"/>
    </row>
    <row r="26" spans="1:42" s="27" customFormat="1" ht="18" customHeight="1">
      <c r="A26" s="52" t="s">
        <v>84</v>
      </c>
      <c r="B26" s="217" t="s">
        <v>144</v>
      </c>
      <c r="C26" s="218"/>
      <c r="D26" s="216">
        <v>2</v>
      </c>
      <c r="E26" s="219">
        <v>2</v>
      </c>
      <c r="F26" s="53">
        <f t="shared" si="0"/>
        <v>40</v>
      </c>
      <c r="G26" s="208">
        <f t="shared" si="1"/>
        <v>20</v>
      </c>
      <c r="H26" s="208">
        <f t="shared" si="1"/>
        <v>20</v>
      </c>
      <c r="I26" s="208">
        <f t="shared" si="1"/>
      </c>
      <c r="J26" s="216">
        <f t="shared" si="1"/>
      </c>
      <c r="K26" s="220"/>
      <c r="L26" s="215"/>
      <c r="M26" s="215"/>
      <c r="N26" s="216"/>
      <c r="O26" s="220"/>
      <c r="P26" s="215"/>
      <c r="Q26" s="215"/>
      <c r="R26" s="219"/>
      <c r="S26" s="220"/>
      <c r="T26" s="215"/>
      <c r="U26" s="215"/>
      <c r="V26" s="219"/>
      <c r="W26" s="209">
        <v>20</v>
      </c>
      <c r="X26" s="215"/>
      <c r="Y26" s="215"/>
      <c r="Z26" s="219"/>
      <c r="AA26" s="209"/>
      <c r="AB26" s="215"/>
      <c r="AC26" s="215"/>
      <c r="AD26" s="219"/>
      <c r="AE26" s="209"/>
      <c r="AF26" s="215">
        <v>20</v>
      </c>
      <c r="AG26" s="215"/>
      <c r="AH26" s="219"/>
      <c r="AI26" s="209"/>
      <c r="AJ26" s="215"/>
      <c r="AK26" s="215"/>
      <c r="AL26" s="219"/>
      <c r="AM26" s="214"/>
      <c r="AN26" s="215"/>
      <c r="AO26" s="215"/>
      <c r="AP26" s="219"/>
    </row>
    <row r="27" spans="1:42" s="27" customFormat="1" ht="18" customHeight="1">
      <c r="A27" s="52" t="s">
        <v>97</v>
      </c>
      <c r="B27" s="278" t="s">
        <v>19</v>
      </c>
      <c r="C27" s="236"/>
      <c r="D27" s="241">
        <v>1</v>
      </c>
      <c r="E27" s="237">
        <v>1</v>
      </c>
      <c r="F27" s="53">
        <f t="shared" si="0"/>
        <v>10</v>
      </c>
      <c r="G27" s="208">
        <f t="shared" si="1"/>
        <v>10</v>
      </c>
      <c r="H27" s="54"/>
      <c r="I27" s="54"/>
      <c r="J27" s="55"/>
      <c r="K27" s="279"/>
      <c r="L27" s="241"/>
      <c r="M27" s="241"/>
      <c r="N27" s="235"/>
      <c r="O27" s="279"/>
      <c r="P27" s="241"/>
      <c r="Q27" s="241"/>
      <c r="R27" s="237"/>
      <c r="S27" s="279"/>
      <c r="T27" s="241"/>
      <c r="U27" s="241"/>
      <c r="V27" s="237"/>
      <c r="W27" s="279"/>
      <c r="X27" s="241"/>
      <c r="Y27" s="241"/>
      <c r="Z27" s="237"/>
      <c r="AA27" s="261"/>
      <c r="AB27" s="241"/>
      <c r="AC27" s="241"/>
      <c r="AD27" s="237"/>
      <c r="AE27" s="261"/>
      <c r="AF27" s="241"/>
      <c r="AG27" s="241"/>
      <c r="AH27" s="237"/>
      <c r="AI27" s="261"/>
      <c r="AJ27" s="241"/>
      <c r="AK27" s="241"/>
      <c r="AL27" s="237"/>
      <c r="AM27" s="280">
        <v>10</v>
      </c>
      <c r="AN27" s="241"/>
      <c r="AO27" s="241"/>
      <c r="AP27" s="237"/>
    </row>
    <row r="28" spans="1:42" s="27" customFormat="1" ht="18" customHeight="1" thickBot="1">
      <c r="A28" s="49"/>
      <c r="B28" s="63"/>
      <c r="C28" s="64"/>
      <c r="D28" s="65"/>
      <c r="E28" s="66"/>
      <c r="F28" s="67"/>
      <c r="G28" s="68"/>
      <c r="H28" s="68"/>
      <c r="I28" s="68"/>
      <c r="J28" s="69"/>
      <c r="K28" s="67"/>
      <c r="L28" s="65"/>
      <c r="M28" s="65"/>
      <c r="N28" s="63"/>
      <c r="O28" s="67"/>
      <c r="P28" s="65"/>
      <c r="Q28" s="65"/>
      <c r="R28" s="66"/>
      <c r="S28" s="70"/>
      <c r="T28" s="68"/>
      <c r="U28" s="68"/>
      <c r="V28" s="71"/>
      <c r="W28" s="70"/>
      <c r="X28" s="68"/>
      <c r="Y28" s="68"/>
      <c r="Z28" s="71"/>
      <c r="AA28" s="72"/>
      <c r="AB28" s="65"/>
      <c r="AC28" s="65"/>
      <c r="AD28" s="66"/>
      <c r="AE28" s="73"/>
      <c r="AF28" s="68"/>
      <c r="AG28" s="68"/>
      <c r="AH28" s="71"/>
      <c r="AI28" s="73"/>
      <c r="AJ28" s="65"/>
      <c r="AK28" s="65"/>
      <c r="AL28" s="66"/>
      <c r="AM28" s="72"/>
      <c r="AN28" s="65"/>
      <c r="AO28" s="65"/>
      <c r="AP28" s="66"/>
    </row>
    <row r="29" spans="1:42" s="27" customFormat="1" ht="13.5" thickTop="1">
      <c r="A29" s="74"/>
      <c r="B29" s="526" t="s">
        <v>464</v>
      </c>
      <c r="C29" s="578">
        <f aca="true" t="shared" si="2" ref="C29:AP29">SUM(C21:C28)</f>
        <v>2</v>
      </c>
      <c r="D29" s="580">
        <f t="shared" si="2"/>
        <v>12</v>
      </c>
      <c r="E29" s="582">
        <f>SUM(E21:E28)</f>
        <v>19</v>
      </c>
      <c r="F29" s="646">
        <f t="shared" si="2"/>
        <v>205</v>
      </c>
      <c r="G29" s="580">
        <f t="shared" si="2"/>
        <v>85</v>
      </c>
      <c r="H29" s="580">
        <f t="shared" si="2"/>
        <v>30</v>
      </c>
      <c r="I29" s="580">
        <f t="shared" si="2"/>
        <v>90</v>
      </c>
      <c r="J29" s="582">
        <f t="shared" si="2"/>
        <v>0</v>
      </c>
      <c r="K29" s="75">
        <f t="shared" si="2"/>
        <v>45</v>
      </c>
      <c r="L29" s="76">
        <f t="shared" si="2"/>
        <v>10</v>
      </c>
      <c r="M29" s="76">
        <f t="shared" si="2"/>
        <v>15</v>
      </c>
      <c r="N29" s="77">
        <f t="shared" si="2"/>
        <v>0</v>
      </c>
      <c r="O29" s="75">
        <f t="shared" si="2"/>
        <v>0</v>
      </c>
      <c r="P29" s="76">
        <f t="shared" si="2"/>
        <v>0</v>
      </c>
      <c r="Q29" s="76">
        <f t="shared" si="2"/>
        <v>0</v>
      </c>
      <c r="R29" s="78">
        <f t="shared" si="2"/>
        <v>0</v>
      </c>
      <c r="S29" s="75">
        <f t="shared" si="2"/>
        <v>10</v>
      </c>
      <c r="T29" s="76">
        <f t="shared" si="2"/>
        <v>0</v>
      </c>
      <c r="U29" s="76">
        <f t="shared" si="2"/>
        <v>0</v>
      </c>
      <c r="V29" s="78">
        <f t="shared" si="2"/>
        <v>0</v>
      </c>
      <c r="W29" s="75">
        <f t="shared" si="2"/>
        <v>20</v>
      </c>
      <c r="X29" s="76">
        <f t="shared" si="2"/>
        <v>0</v>
      </c>
      <c r="Y29" s="76">
        <f t="shared" si="2"/>
        <v>0</v>
      </c>
      <c r="Z29" s="78">
        <f t="shared" si="2"/>
        <v>0</v>
      </c>
      <c r="AA29" s="79">
        <f t="shared" si="2"/>
        <v>0</v>
      </c>
      <c r="AB29" s="76">
        <f t="shared" si="2"/>
        <v>0</v>
      </c>
      <c r="AC29" s="76">
        <f t="shared" si="2"/>
        <v>15</v>
      </c>
      <c r="AD29" s="78">
        <f t="shared" si="2"/>
        <v>0</v>
      </c>
      <c r="AE29" s="79">
        <f t="shared" si="2"/>
        <v>0</v>
      </c>
      <c r="AF29" s="76">
        <f t="shared" si="2"/>
        <v>20</v>
      </c>
      <c r="AG29" s="76">
        <f t="shared" si="2"/>
        <v>20</v>
      </c>
      <c r="AH29" s="78">
        <f t="shared" si="2"/>
        <v>0</v>
      </c>
      <c r="AI29" s="75">
        <f t="shared" si="2"/>
        <v>0</v>
      </c>
      <c r="AJ29" s="76">
        <f t="shared" si="2"/>
        <v>0</v>
      </c>
      <c r="AK29" s="76">
        <f t="shared" si="2"/>
        <v>20</v>
      </c>
      <c r="AL29" s="78">
        <f t="shared" si="2"/>
        <v>0</v>
      </c>
      <c r="AM29" s="79">
        <f t="shared" si="2"/>
        <v>10</v>
      </c>
      <c r="AN29" s="76">
        <f t="shared" si="2"/>
        <v>0</v>
      </c>
      <c r="AO29" s="76">
        <f t="shared" si="2"/>
        <v>20</v>
      </c>
      <c r="AP29" s="78">
        <f t="shared" si="2"/>
        <v>0</v>
      </c>
    </row>
    <row r="30" spans="1:44" s="27" customFormat="1" ht="13.5" thickBot="1">
      <c r="A30" s="80"/>
      <c r="B30" s="527"/>
      <c r="C30" s="579"/>
      <c r="D30" s="581"/>
      <c r="E30" s="583"/>
      <c r="F30" s="647"/>
      <c r="G30" s="581"/>
      <c r="H30" s="581"/>
      <c r="I30" s="581"/>
      <c r="J30" s="583"/>
      <c r="K30" s="616">
        <f>SUM(K29:N29)</f>
        <v>70</v>
      </c>
      <c r="L30" s="617"/>
      <c r="M30" s="617"/>
      <c r="N30" s="618"/>
      <c r="O30" s="616">
        <f>SUM(O29:R29)</f>
        <v>0</v>
      </c>
      <c r="P30" s="617"/>
      <c r="Q30" s="617"/>
      <c r="R30" s="618"/>
      <c r="S30" s="616">
        <f>SUM(S29:V29)</f>
        <v>10</v>
      </c>
      <c r="T30" s="617"/>
      <c r="U30" s="617"/>
      <c r="V30" s="618"/>
      <c r="W30" s="616">
        <f>SUM(W29:Z29)</f>
        <v>20</v>
      </c>
      <c r="X30" s="617"/>
      <c r="Y30" s="617"/>
      <c r="Z30" s="618"/>
      <c r="AA30" s="616">
        <f>SUM(AA29:AD29)</f>
        <v>15</v>
      </c>
      <c r="AB30" s="617"/>
      <c r="AC30" s="617"/>
      <c r="AD30" s="618"/>
      <c r="AE30" s="616">
        <f>SUM(AE29:AH29)</f>
        <v>40</v>
      </c>
      <c r="AF30" s="617"/>
      <c r="AG30" s="617"/>
      <c r="AH30" s="618"/>
      <c r="AI30" s="616">
        <f>SUM(AI29:AL29)</f>
        <v>20</v>
      </c>
      <c r="AJ30" s="617"/>
      <c r="AK30" s="617"/>
      <c r="AL30" s="618"/>
      <c r="AM30" s="616">
        <f>SUM(AM29:AP29)</f>
        <v>30</v>
      </c>
      <c r="AN30" s="617"/>
      <c r="AO30" s="617"/>
      <c r="AP30" s="618"/>
      <c r="AR30" s="27">
        <f>SUM(K30:AP30)</f>
        <v>205</v>
      </c>
    </row>
    <row r="31" spans="1:42" s="27" customFormat="1" ht="12.75" customHeight="1">
      <c r="A31" s="561" t="s">
        <v>465</v>
      </c>
      <c r="B31" s="562"/>
      <c r="C31" s="563" t="s">
        <v>451</v>
      </c>
      <c r="D31" s="576" t="s">
        <v>452</v>
      </c>
      <c r="E31" s="543" t="s">
        <v>499</v>
      </c>
      <c r="F31" s="654" t="s">
        <v>449</v>
      </c>
      <c r="G31" s="538" t="s">
        <v>453</v>
      </c>
      <c r="H31" s="538" t="s">
        <v>454</v>
      </c>
      <c r="I31" s="538" t="s">
        <v>455</v>
      </c>
      <c r="J31" s="613" t="s">
        <v>493</v>
      </c>
      <c r="K31" s="586" t="s">
        <v>118</v>
      </c>
      <c r="L31" s="587"/>
      <c r="M31" s="587"/>
      <c r="N31" s="588"/>
      <c r="O31" s="586" t="s">
        <v>119</v>
      </c>
      <c r="P31" s="587"/>
      <c r="Q31" s="587"/>
      <c r="R31" s="588"/>
      <c r="S31" s="586" t="s">
        <v>120</v>
      </c>
      <c r="T31" s="587"/>
      <c r="U31" s="587"/>
      <c r="V31" s="588"/>
      <c r="W31" s="586" t="s">
        <v>121</v>
      </c>
      <c r="X31" s="587"/>
      <c r="Y31" s="587"/>
      <c r="Z31" s="588"/>
      <c r="AA31" s="586" t="s">
        <v>122</v>
      </c>
      <c r="AB31" s="587"/>
      <c r="AC31" s="587"/>
      <c r="AD31" s="588"/>
      <c r="AE31" s="586" t="s">
        <v>123</v>
      </c>
      <c r="AF31" s="587"/>
      <c r="AG31" s="587"/>
      <c r="AH31" s="588"/>
      <c r="AI31" s="586" t="s">
        <v>124</v>
      </c>
      <c r="AJ31" s="587"/>
      <c r="AK31" s="587"/>
      <c r="AL31" s="588"/>
      <c r="AM31" s="586" t="s">
        <v>125</v>
      </c>
      <c r="AN31" s="587"/>
      <c r="AO31" s="587"/>
      <c r="AP31" s="588"/>
    </row>
    <row r="32" spans="1:42" s="27" customFormat="1" ht="12.75">
      <c r="A32" s="561"/>
      <c r="B32" s="562"/>
      <c r="C32" s="564"/>
      <c r="D32" s="576"/>
      <c r="E32" s="544"/>
      <c r="F32" s="654"/>
      <c r="G32" s="538"/>
      <c r="H32" s="538"/>
      <c r="I32" s="538"/>
      <c r="J32" s="613"/>
      <c r="K32" s="584" t="s">
        <v>453</v>
      </c>
      <c r="L32" s="608" t="s">
        <v>454</v>
      </c>
      <c r="M32" s="607" t="s">
        <v>456</v>
      </c>
      <c r="N32" s="543" t="s">
        <v>497</v>
      </c>
      <c r="O32" s="584" t="s">
        <v>453</v>
      </c>
      <c r="P32" s="608" t="s">
        <v>454</v>
      </c>
      <c r="Q32" s="607" t="s">
        <v>456</v>
      </c>
      <c r="R32" s="543" t="s">
        <v>497</v>
      </c>
      <c r="S32" s="584" t="s">
        <v>453</v>
      </c>
      <c r="T32" s="608" t="s">
        <v>454</v>
      </c>
      <c r="U32" s="607" t="s">
        <v>456</v>
      </c>
      <c r="V32" s="543" t="s">
        <v>497</v>
      </c>
      <c r="W32" s="584" t="s">
        <v>453</v>
      </c>
      <c r="X32" s="608" t="s">
        <v>454</v>
      </c>
      <c r="Y32" s="607" t="s">
        <v>456</v>
      </c>
      <c r="Z32" s="543" t="s">
        <v>497</v>
      </c>
      <c r="AA32" s="584" t="s">
        <v>453</v>
      </c>
      <c r="AB32" s="608" t="s">
        <v>454</v>
      </c>
      <c r="AC32" s="607" t="s">
        <v>456</v>
      </c>
      <c r="AD32" s="543" t="s">
        <v>497</v>
      </c>
      <c r="AE32" s="584" t="s">
        <v>453</v>
      </c>
      <c r="AF32" s="608" t="s">
        <v>454</v>
      </c>
      <c r="AG32" s="607" t="s">
        <v>456</v>
      </c>
      <c r="AH32" s="543" t="s">
        <v>497</v>
      </c>
      <c r="AI32" s="584" t="s">
        <v>453</v>
      </c>
      <c r="AJ32" s="608" t="s">
        <v>454</v>
      </c>
      <c r="AK32" s="607" t="s">
        <v>456</v>
      </c>
      <c r="AL32" s="543" t="s">
        <v>497</v>
      </c>
      <c r="AM32" s="584" t="s">
        <v>453</v>
      </c>
      <c r="AN32" s="608" t="s">
        <v>454</v>
      </c>
      <c r="AO32" s="607" t="s">
        <v>456</v>
      </c>
      <c r="AP32" s="543" t="s">
        <v>497</v>
      </c>
    </row>
    <row r="33" spans="1:42" s="27" customFormat="1" ht="13.5" thickBot="1">
      <c r="A33" s="561"/>
      <c r="B33" s="562"/>
      <c r="C33" s="565"/>
      <c r="D33" s="577"/>
      <c r="E33" s="545"/>
      <c r="F33" s="585"/>
      <c r="G33" s="539"/>
      <c r="H33" s="539"/>
      <c r="I33" s="539"/>
      <c r="J33" s="614"/>
      <c r="K33" s="585"/>
      <c r="L33" s="609"/>
      <c r="M33" s="577"/>
      <c r="N33" s="545"/>
      <c r="O33" s="585"/>
      <c r="P33" s="609"/>
      <c r="Q33" s="577"/>
      <c r="R33" s="545"/>
      <c r="S33" s="585"/>
      <c r="T33" s="609"/>
      <c r="U33" s="577"/>
      <c r="V33" s="545"/>
      <c r="W33" s="585"/>
      <c r="X33" s="609"/>
      <c r="Y33" s="577"/>
      <c r="Z33" s="545"/>
      <c r="AA33" s="585"/>
      <c r="AB33" s="609"/>
      <c r="AC33" s="577"/>
      <c r="AD33" s="545"/>
      <c r="AE33" s="585"/>
      <c r="AF33" s="609"/>
      <c r="AG33" s="577"/>
      <c r="AH33" s="545"/>
      <c r="AI33" s="585"/>
      <c r="AJ33" s="609"/>
      <c r="AK33" s="577"/>
      <c r="AL33" s="545"/>
      <c r="AM33" s="585"/>
      <c r="AN33" s="609"/>
      <c r="AO33" s="577"/>
      <c r="AP33" s="545"/>
    </row>
    <row r="34" spans="1:44" s="27" customFormat="1" ht="12.75" customHeight="1">
      <c r="A34" s="561"/>
      <c r="B34" s="562"/>
      <c r="C34" s="655">
        <f aca="true" t="shared" si="3" ref="C34:AP34">SUM(C29)</f>
        <v>2</v>
      </c>
      <c r="D34" s="657">
        <f t="shared" si="3"/>
        <v>12</v>
      </c>
      <c r="E34" s="674">
        <f t="shared" si="3"/>
        <v>19</v>
      </c>
      <c r="F34" s="659">
        <f t="shared" si="3"/>
        <v>205</v>
      </c>
      <c r="G34" s="657">
        <f t="shared" si="3"/>
        <v>85</v>
      </c>
      <c r="H34" s="657">
        <f t="shared" si="3"/>
        <v>30</v>
      </c>
      <c r="I34" s="657">
        <f t="shared" si="3"/>
        <v>90</v>
      </c>
      <c r="J34" s="657">
        <f t="shared" si="3"/>
        <v>0</v>
      </c>
      <c r="K34" s="81">
        <f t="shared" si="3"/>
        <v>45</v>
      </c>
      <c r="L34" s="82">
        <f t="shared" si="3"/>
        <v>10</v>
      </c>
      <c r="M34" s="82">
        <f t="shared" si="3"/>
        <v>15</v>
      </c>
      <c r="N34" s="83">
        <f t="shared" si="3"/>
        <v>0</v>
      </c>
      <c r="O34" s="81">
        <f t="shared" si="3"/>
        <v>0</v>
      </c>
      <c r="P34" s="82">
        <f t="shared" si="3"/>
        <v>0</v>
      </c>
      <c r="Q34" s="82">
        <f t="shared" si="3"/>
        <v>0</v>
      </c>
      <c r="R34" s="84">
        <f t="shared" si="3"/>
        <v>0</v>
      </c>
      <c r="S34" s="85">
        <f t="shared" si="3"/>
        <v>10</v>
      </c>
      <c r="T34" s="82">
        <f t="shared" si="3"/>
        <v>0</v>
      </c>
      <c r="U34" s="82">
        <f t="shared" si="3"/>
        <v>0</v>
      </c>
      <c r="V34" s="84">
        <f t="shared" si="3"/>
        <v>0</v>
      </c>
      <c r="W34" s="85">
        <f t="shared" si="3"/>
        <v>20</v>
      </c>
      <c r="X34" s="82">
        <f t="shared" si="3"/>
        <v>0</v>
      </c>
      <c r="Y34" s="82">
        <f t="shared" si="3"/>
        <v>0</v>
      </c>
      <c r="Z34" s="83">
        <f t="shared" si="3"/>
        <v>0</v>
      </c>
      <c r="AA34" s="81">
        <f t="shared" si="3"/>
        <v>0</v>
      </c>
      <c r="AB34" s="82">
        <f t="shared" si="3"/>
        <v>0</v>
      </c>
      <c r="AC34" s="82">
        <f t="shared" si="3"/>
        <v>15</v>
      </c>
      <c r="AD34" s="84">
        <f t="shared" si="3"/>
        <v>0</v>
      </c>
      <c r="AE34" s="85">
        <f t="shared" si="3"/>
        <v>0</v>
      </c>
      <c r="AF34" s="82">
        <f t="shared" si="3"/>
        <v>20</v>
      </c>
      <c r="AG34" s="82">
        <f t="shared" si="3"/>
        <v>20</v>
      </c>
      <c r="AH34" s="83">
        <f t="shared" si="3"/>
        <v>0</v>
      </c>
      <c r="AI34" s="81">
        <f t="shared" si="3"/>
        <v>0</v>
      </c>
      <c r="AJ34" s="82">
        <f t="shared" si="3"/>
        <v>0</v>
      </c>
      <c r="AK34" s="82">
        <f t="shared" si="3"/>
        <v>20</v>
      </c>
      <c r="AL34" s="84">
        <f t="shared" si="3"/>
        <v>0</v>
      </c>
      <c r="AM34" s="85">
        <f t="shared" si="3"/>
        <v>10</v>
      </c>
      <c r="AN34" s="82">
        <f t="shared" si="3"/>
        <v>0</v>
      </c>
      <c r="AO34" s="82">
        <f t="shared" si="3"/>
        <v>20</v>
      </c>
      <c r="AP34" s="84">
        <f t="shared" si="3"/>
        <v>0</v>
      </c>
      <c r="AR34" s="27" t="s">
        <v>500</v>
      </c>
    </row>
    <row r="35" spans="1:44" s="27" customFormat="1" ht="13.5" customHeight="1" thickBot="1">
      <c r="A35" s="561"/>
      <c r="B35" s="562"/>
      <c r="C35" s="656"/>
      <c r="D35" s="658"/>
      <c r="E35" s="675"/>
      <c r="F35" s="660"/>
      <c r="G35" s="658"/>
      <c r="H35" s="658"/>
      <c r="I35" s="658"/>
      <c r="J35" s="658"/>
      <c r="K35" s="592">
        <f>SUM(K34:N34)</f>
        <v>70</v>
      </c>
      <c r="L35" s="593"/>
      <c r="M35" s="593"/>
      <c r="N35" s="594"/>
      <c r="O35" s="592">
        <f>SUM(O34:R34)</f>
        <v>0</v>
      </c>
      <c r="P35" s="593"/>
      <c r="Q35" s="593"/>
      <c r="R35" s="594"/>
      <c r="S35" s="592">
        <f>SUM(S34:V34)</f>
        <v>10</v>
      </c>
      <c r="T35" s="593"/>
      <c r="U35" s="593"/>
      <c r="V35" s="594"/>
      <c r="W35" s="592">
        <f>SUM(W34:Z34)</f>
        <v>20</v>
      </c>
      <c r="X35" s="593"/>
      <c r="Y35" s="593"/>
      <c r="Z35" s="594"/>
      <c r="AA35" s="592">
        <f>SUM(AA34:AD34)</f>
        <v>15</v>
      </c>
      <c r="AB35" s="593"/>
      <c r="AC35" s="593"/>
      <c r="AD35" s="594"/>
      <c r="AE35" s="592">
        <f>SUM(AE34:AH34)</f>
        <v>40</v>
      </c>
      <c r="AF35" s="593"/>
      <c r="AG35" s="593"/>
      <c r="AH35" s="594"/>
      <c r="AI35" s="592">
        <f>SUM(AI34:AL34)</f>
        <v>20</v>
      </c>
      <c r="AJ35" s="593"/>
      <c r="AK35" s="593"/>
      <c r="AL35" s="594"/>
      <c r="AM35" s="592">
        <f>SUM(AM34:AP34)</f>
        <v>30</v>
      </c>
      <c r="AN35" s="593"/>
      <c r="AO35" s="593"/>
      <c r="AP35" s="594"/>
      <c r="AR35" s="27">
        <f>SUM(K35:AP35)</f>
        <v>205</v>
      </c>
    </row>
    <row r="36" spans="1:44" s="27" customFormat="1" ht="12.75">
      <c r="A36" s="561"/>
      <c r="B36" s="562"/>
      <c r="C36" s="566" t="s">
        <v>466</v>
      </c>
      <c r="D36" s="567"/>
      <c r="E36" s="568"/>
      <c r="F36" s="627" t="s">
        <v>467</v>
      </c>
      <c r="G36" s="537"/>
      <c r="H36" s="537"/>
      <c r="I36" s="537"/>
      <c r="J36" s="628"/>
      <c r="K36" s="589">
        <v>1</v>
      </c>
      <c r="L36" s="590"/>
      <c r="M36" s="590"/>
      <c r="N36" s="591"/>
      <c r="O36" s="589">
        <v>0</v>
      </c>
      <c r="P36" s="590"/>
      <c r="Q36" s="590"/>
      <c r="R36" s="591"/>
      <c r="S36" s="589">
        <v>0</v>
      </c>
      <c r="T36" s="590"/>
      <c r="U36" s="590"/>
      <c r="V36" s="591"/>
      <c r="W36" s="589">
        <v>0</v>
      </c>
      <c r="X36" s="590"/>
      <c r="Y36" s="590"/>
      <c r="Z36" s="591"/>
      <c r="AA36" s="589">
        <v>0</v>
      </c>
      <c r="AB36" s="590"/>
      <c r="AC36" s="590"/>
      <c r="AD36" s="591"/>
      <c r="AE36" s="589">
        <v>0</v>
      </c>
      <c r="AF36" s="590"/>
      <c r="AG36" s="590"/>
      <c r="AH36" s="591"/>
      <c r="AI36" s="589">
        <v>0</v>
      </c>
      <c r="AJ36" s="590"/>
      <c r="AK36" s="590"/>
      <c r="AL36" s="591"/>
      <c r="AM36" s="589">
        <v>1</v>
      </c>
      <c r="AN36" s="590"/>
      <c r="AO36" s="590"/>
      <c r="AP36" s="591"/>
      <c r="AR36" s="27">
        <f>SUM(K36:AP36)</f>
        <v>2</v>
      </c>
    </row>
    <row r="37" spans="1:44" s="27" customFormat="1" ht="12.75">
      <c r="A37" s="561"/>
      <c r="B37" s="562"/>
      <c r="C37" s="569"/>
      <c r="D37" s="570"/>
      <c r="E37" s="571"/>
      <c r="F37" s="558" t="s">
        <v>468</v>
      </c>
      <c r="G37" s="559"/>
      <c r="H37" s="559"/>
      <c r="I37" s="559"/>
      <c r="J37" s="560"/>
      <c r="K37" s="595">
        <v>5</v>
      </c>
      <c r="L37" s="596"/>
      <c r="M37" s="596"/>
      <c r="N37" s="597"/>
      <c r="O37" s="595">
        <v>0</v>
      </c>
      <c r="P37" s="596"/>
      <c r="Q37" s="596"/>
      <c r="R37" s="597"/>
      <c r="S37" s="595">
        <v>1</v>
      </c>
      <c r="T37" s="596"/>
      <c r="U37" s="596"/>
      <c r="V37" s="597"/>
      <c r="W37" s="595">
        <v>1</v>
      </c>
      <c r="X37" s="596"/>
      <c r="Y37" s="596"/>
      <c r="Z37" s="597"/>
      <c r="AA37" s="595">
        <v>1</v>
      </c>
      <c r="AB37" s="596"/>
      <c r="AC37" s="596"/>
      <c r="AD37" s="597"/>
      <c r="AE37" s="595">
        <v>2</v>
      </c>
      <c r="AF37" s="596"/>
      <c r="AG37" s="596"/>
      <c r="AH37" s="597"/>
      <c r="AI37" s="595">
        <v>1</v>
      </c>
      <c r="AJ37" s="596"/>
      <c r="AK37" s="596"/>
      <c r="AL37" s="597"/>
      <c r="AM37" s="595">
        <v>1</v>
      </c>
      <c r="AN37" s="596"/>
      <c r="AO37" s="596"/>
      <c r="AP37" s="597"/>
      <c r="AR37" s="27">
        <f>SUM(K37:AP37)</f>
        <v>12</v>
      </c>
    </row>
    <row r="38" spans="1:44" s="27" customFormat="1" ht="13.5" thickBot="1">
      <c r="A38" s="561"/>
      <c r="B38" s="562"/>
      <c r="C38" s="572"/>
      <c r="D38" s="573"/>
      <c r="E38" s="574"/>
      <c r="F38" s="558" t="s">
        <v>499</v>
      </c>
      <c r="G38" s="559"/>
      <c r="H38" s="559"/>
      <c r="I38" s="559"/>
      <c r="J38" s="560"/>
      <c r="K38" s="557">
        <v>10</v>
      </c>
      <c r="L38" s="557"/>
      <c r="M38" s="557"/>
      <c r="N38" s="557"/>
      <c r="O38" s="557">
        <v>0</v>
      </c>
      <c r="P38" s="557"/>
      <c r="Q38" s="557"/>
      <c r="R38" s="557"/>
      <c r="S38" s="557">
        <v>1</v>
      </c>
      <c r="T38" s="557"/>
      <c r="U38" s="557"/>
      <c r="V38" s="557"/>
      <c r="W38" s="557">
        <v>1</v>
      </c>
      <c r="X38" s="557"/>
      <c r="Y38" s="557"/>
      <c r="Z38" s="557"/>
      <c r="AA38" s="557">
        <v>1</v>
      </c>
      <c r="AB38" s="557"/>
      <c r="AC38" s="557"/>
      <c r="AD38" s="557"/>
      <c r="AE38" s="557">
        <v>2</v>
      </c>
      <c r="AF38" s="557"/>
      <c r="AG38" s="557"/>
      <c r="AH38" s="557"/>
      <c r="AI38" s="557">
        <v>1</v>
      </c>
      <c r="AJ38" s="557"/>
      <c r="AK38" s="557"/>
      <c r="AL38" s="557"/>
      <c r="AM38" s="557">
        <v>3</v>
      </c>
      <c r="AN38" s="557"/>
      <c r="AO38" s="557"/>
      <c r="AP38" s="557"/>
      <c r="AR38" s="27">
        <f>SUM(K38:AP38)</f>
        <v>19</v>
      </c>
    </row>
    <row r="39" spans="1:42" s="27" customFormat="1" ht="12.7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25"/>
      <c r="U39" s="87"/>
      <c r="V39" s="87"/>
      <c r="W39" s="87"/>
      <c r="X39" s="25"/>
      <c r="Y39" s="87"/>
      <c r="Z39" s="87"/>
      <c r="AA39" s="87"/>
      <c r="AB39" s="87"/>
      <c r="AC39" s="25"/>
      <c r="AD39" s="26"/>
      <c r="AE39" s="88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9"/>
    </row>
    <row r="40" spans="1:42" s="27" customFormat="1" ht="20.25">
      <c r="A40" s="90" t="s">
        <v>496</v>
      </c>
      <c r="B40" s="91"/>
      <c r="C40" s="91"/>
      <c r="D40" s="91"/>
      <c r="E40" s="91"/>
      <c r="F40" s="9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92"/>
      <c r="AF40" s="301" t="s">
        <v>624</v>
      </c>
      <c r="AG40" s="301"/>
      <c r="AH40" s="301"/>
      <c r="AI40" s="301"/>
      <c r="AJ40" s="301"/>
      <c r="AK40" s="301"/>
      <c r="AL40" s="301"/>
      <c r="AM40" s="301"/>
      <c r="AN40" s="301"/>
      <c r="AO40" s="301"/>
      <c r="AP40" s="443"/>
    </row>
    <row r="41" spans="1:42" s="27" customFormat="1" ht="15.75">
      <c r="A41" s="93"/>
      <c r="B41" s="97" t="s">
        <v>152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91"/>
      <c r="Q41" s="91"/>
      <c r="R41" s="91"/>
      <c r="S41" s="94"/>
      <c r="T41" s="94"/>
      <c r="U41" s="94"/>
      <c r="V41" s="94"/>
      <c r="W41" s="94"/>
      <c r="X41" s="94"/>
      <c r="Y41" s="94"/>
      <c r="Z41" s="94"/>
      <c r="AA41" s="91"/>
      <c r="AB41" s="91"/>
      <c r="AC41" s="28"/>
      <c r="AD41" s="29"/>
      <c r="AE41" s="95"/>
      <c r="AF41" s="91" t="s">
        <v>625</v>
      </c>
      <c r="AG41" s="94"/>
      <c r="AH41" s="94"/>
      <c r="AI41" s="301"/>
      <c r="AJ41" s="301"/>
      <c r="AK41" s="301"/>
      <c r="AL41" s="301"/>
      <c r="AM41" s="301"/>
      <c r="AN41" s="446"/>
      <c r="AO41" s="446"/>
      <c r="AP41" s="447"/>
    </row>
    <row r="42" spans="1:42" s="27" customFormat="1" ht="15.75">
      <c r="A42" s="93"/>
      <c r="B42" s="91" t="s">
        <v>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97"/>
      <c r="Q42" s="97"/>
      <c r="R42" s="97"/>
      <c r="S42" s="98"/>
      <c r="T42" s="99"/>
      <c r="U42" s="98"/>
      <c r="V42" s="98"/>
      <c r="W42" s="98"/>
      <c r="X42" s="99"/>
      <c r="Y42" s="98"/>
      <c r="Z42" s="98"/>
      <c r="AA42" s="28"/>
      <c r="AB42" s="28"/>
      <c r="AC42" s="28"/>
      <c r="AD42" s="29"/>
      <c r="AE42" s="92"/>
      <c r="AF42" s="99" t="s">
        <v>469</v>
      </c>
      <c r="AG42" s="97"/>
      <c r="AH42" s="97"/>
      <c r="AI42" s="98"/>
      <c r="AJ42" s="100"/>
      <c r="AK42" s="28"/>
      <c r="AL42" s="28"/>
      <c r="AM42" s="100"/>
      <c r="AN42" s="100"/>
      <c r="AO42" s="100"/>
      <c r="AP42" s="29"/>
    </row>
    <row r="43" spans="1:42" s="27" customFormat="1" ht="15.75">
      <c r="A43" s="93"/>
      <c r="B43" s="272" t="s">
        <v>22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91"/>
      <c r="Q43" s="91"/>
      <c r="R43" s="91"/>
      <c r="S43" s="94"/>
      <c r="T43" s="94"/>
      <c r="U43" s="94"/>
      <c r="V43" s="94"/>
      <c r="W43" s="94"/>
      <c r="X43" s="94"/>
      <c r="Y43" s="94"/>
      <c r="Z43" s="94"/>
      <c r="AA43" s="28"/>
      <c r="AB43" s="28"/>
      <c r="AC43" s="28"/>
      <c r="AD43" s="29"/>
      <c r="AE43" s="92"/>
      <c r="AF43" s="98" t="s">
        <v>470</v>
      </c>
      <c r="AG43" s="98" t="s">
        <v>471</v>
      </c>
      <c r="AH43" s="91"/>
      <c r="AI43" s="94"/>
      <c r="AJ43" s="28"/>
      <c r="AK43" s="28"/>
      <c r="AL43" s="28"/>
      <c r="AM43" s="28"/>
      <c r="AN43" s="28"/>
      <c r="AO43" s="28"/>
      <c r="AP43" s="103"/>
    </row>
    <row r="44" spans="1:42" s="27" customFormat="1" ht="15.75">
      <c r="A44" s="93"/>
      <c r="B44" s="272" t="s">
        <v>514</v>
      </c>
      <c r="C44" s="102"/>
      <c r="D44" s="102"/>
      <c r="E44" s="102"/>
      <c r="F44" s="48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28"/>
      <c r="AB44" s="28"/>
      <c r="AC44" s="28"/>
      <c r="AD44" s="29"/>
      <c r="AE44" s="92"/>
      <c r="AF44" s="97" t="s">
        <v>472</v>
      </c>
      <c r="AG44" s="97" t="s">
        <v>473</v>
      </c>
      <c r="AH44" s="105"/>
      <c r="AI44" s="105"/>
      <c r="AJ44" s="28"/>
      <c r="AK44" s="28"/>
      <c r="AL44" s="28"/>
      <c r="AM44" s="28"/>
      <c r="AN44" s="28"/>
      <c r="AO44" s="28"/>
      <c r="AP44" s="29"/>
    </row>
    <row r="45" spans="1:42" s="27" customFormat="1" ht="15.75">
      <c r="A45" s="93"/>
      <c r="B45" s="288" t="s">
        <v>509</v>
      </c>
      <c r="C45" s="48"/>
      <c r="D45" s="48"/>
      <c r="E45" s="48"/>
      <c r="F45" s="48"/>
      <c r="G45" s="48"/>
      <c r="H45" s="48"/>
      <c r="I45" s="48"/>
      <c r="J45" s="106"/>
      <c r="K45" s="48"/>
      <c r="L45" s="48"/>
      <c r="M45" s="48"/>
      <c r="N45" s="48"/>
      <c r="O45" s="48"/>
      <c r="P45" s="107"/>
      <c r="Q45" s="107"/>
      <c r="R45" s="107"/>
      <c r="S45" s="107"/>
      <c r="T45" s="91"/>
      <c r="U45" s="91"/>
      <c r="V45" s="91"/>
      <c r="W45" s="107"/>
      <c r="X45" s="91"/>
      <c r="Y45" s="91"/>
      <c r="Z45" s="91"/>
      <c r="AA45" s="28"/>
      <c r="AB45" s="28"/>
      <c r="AC45" s="28"/>
      <c r="AD45" s="29"/>
      <c r="AE45" s="92"/>
      <c r="AF45" s="98" t="s">
        <v>455</v>
      </c>
      <c r="AG45" s="274" t="s">
        <v>474</v>
      </c>
      <c r="AH45" s="91"/>
      <c r="AI45" s="91"/>
      <c r="AJ45" s="28"/>
      <c r="AK45" s="28"/>
      <c r="AL45" s="28"/>
      <c r="AM45" s="28"/>
      <c r="AN45" s="28"/>
      <c r="AO45" s="28"/>
      <c r="AP45" s="29"/>
    </row>
    <row r="46" spans="1:42" s="27" customFormat="1" ht="15.75">
      <c r="A46" s="93"/>
      <c r="B46" s="273" t="s">
        <v>5</v>
      </c>
      <c r="C46" s="48"/>
      <c r="D46" s="48"/>
      <c r="E46" s="48"/>
      <c r="F46" s="48"/>
      <c r="G46" s="32"/>
      <c r="H46" s="32"/>
      <c r="I46" s="32"/>
      <c r="J46" s="32"/>
      <c r="K46" s="32"/>
      <c r="L46" s="32"/>
      <c r="M46" s="32"/>
      <c r="N46" s="32"/>
      <c r="O46" s="32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28"/>
      <c r="AB46" s="28"/>
      <c r="AC46" s="28"/>
      <c r="AD46" s="29"/>
      <c r="AE46" s="92"/>
      <c r="AF46" s="98" t="s">
        <v>475</v>
      </c>
      <c r="AG46" s="98" t="s">
        <v>476</v>
      </c>
      <c r="AH46" s="91"/>
      <c r="AI46" s="91"/>
      <c r="AJ46" s="28"/>
      <c r="AK46" s="28"/>
      <c r="AL46" s="28"/>
      <c r="AM46" s="28"/>
      <c r="AN46" s="28"/>
      <c r="AO46" s="28"/>
      <c r="AP46" s="29"/>
    </row>
    <row r="47" spans="1:42" s="27" customFormat="1" ht="15.75">
      <c r="A47" s="93"/>
      <c r="C47" s="48"/>
      <c r="D47" s="48"/>
      <c r="E47" s="48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91"/>
      <c r="Q47" s="91"/>
      <c r="R47" s="91"/>
      <c r="S47" s="94"/>
      <c r="T47" s="94"/>
      <c r="U47" s="94"/>
      <c r="V47" s="94"/>
      <c r="W47" s="94"/>
      <c r="X47" s="94"/>
      <c r="Y47" s="94"/>
      <c r="Z47" s="94"/>
      <c r="AA47" s="28"/>
      <c r="AB47" s="28"/>
      <c r="AC47" s="28"/>
      <c r="AD47" s="29"/>
      <c r="AE47" s="92"/>
      <c r="AF47" s="98" t="s">
        <v>477</v>
      </c>
      <c r="AG47" s="98" t="s">
        <v>478</v>
      </c>
      <c r="AH47" s="91"/>
      <c r="AI47" s="94"/>
      <c r="AJ47" s="28"/>
      <c r="AK47" s="28"/>
      <c r="AL47" s="28"/>
      <c r="AM47" s="28"/>
      <c r="AN47" s="28"/>
      <c r="AO47" s="28"/>
      <c r="AP47" s="29"/>
    </row>
    <row r="48" spans="1:42" s="27" customFormat="1" ht="15.75">
      <c r="A48" s="9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91"/>
      <c r="Q48" s="91"/>
      <c r="R48" s="91"/>
      <c r="S48" s="94"/>
      <c r="T48" s="94"/>
      <c r="U48" s="94"/>
      <c r="V48" s="94"/>
      <c r="W48" s="94"/>
      <c r="X48" s="94"/>
      <c r="Y48" s="94"/>
      <c r="Z48" s="94"/>
      <c r="AA48" s="28"/>
      <c r="AB48" s="28"/>
      <c r="AC48" s="28"/>
      <c r="AD48" s="29"/>
      <c r="AE48" s="92"/>
      <c r="AF48" s="97" t="s">
        <v>479</v>
      </c>
      <c r="AG48" s="97" t="s">
        <v>480</v>
      </c>
      <c r="AH48" s="91"/>
      <c r="AI48" s="94"/>
      <c r="AJ48" s="28"/>
      <c r="AK48" s="28"/>
      <c r="AL48" s="28"/>
      <c r="AM48" s="28"/>
      <c r="AN48" s="28"/>
      <c r="AO48" s="28"/>
      <c r="AP48" s="29"/>
    </row>
    <row r="49" spans="1:42" s="27" customFormat="1" ht="15.75">
      <c r="A49" s="9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91"/>
      <c r="Q49" s="91"/>
      <c r="R49" s="91"/>
      <c r="S49" s="94"/>
      <c r="T49" s="94"/>
      <c r="U49" s="94"/>
      <c r="V49" s="94"/>
      <c r="W49" s="94"/>
      <c r="X49" s="94"/>
      <c r="Y49" s="94"/>
      <c r="Z49" s="94"/>
      <c r="AA49" s="28"/>
      <c r="AB49" s="28"/>
      <c r="AC49" s="28"/>
      <c r="AD49" s="29"/>
      <c r="AE49" s="92"/>
      <c r="AF49" s="108"/>
      <c r="AG49" s="97" t="s">
        <v>498</v>
      </c>
      <c r="AI49" s="94"/>
      <c r="AJ49" s="28"/>
      <c r="AK49" s="28"/>
      <c r="AL49" s="28"/>
      <c r="AM49" s="28"/>
      <c r="AN49" s="28"/>
      <c r="AO49" s="28"/>
      <c r="AP49" s="29"/>
    </row>
    <row r="50" spans="1:42" s="27" customFormat="1" ht="15" thickBot="1">
      <c r="A50" s="109"/>
      <c r="B50" s="110"/>
      <c r="C50" s="110"/>
      <c r="D50" s="111"/>
      <c r="E50" s="111"/>
      <c r="F50" s="111"/>
      <c r="G50" s="111"/>
      <c r="H50" s="111"/>
      <c r="I50" s="111"/>
      <c r="J50" s="110"/>
      <c r="K50" s="110"/>
      <c r="L50" s="110"/>
      <c r="M50" s="110"/>
      <c r="N50" s="110"/>
      <c r="O50" s="110"/>
      <c r="P50" s="110"/>
      <c r="Q50" s="110"/>
      <c r="R50" s="110"/>
      <c r="S50" s="112"/>
      <c r="T50" s="113"/>
      <c r="U50" s="113"/>
      <c r="V50" s="113"/>
      <c r="W50" s="112"/>
      <c r="X50" s="113"/>
      <c r="Y50" s="113"/>
      <c r="Z50" s="113"/>
      <c r="AA50" s="113"/>
      <c r="AB50" s="113"/>
      <c r="AC50" s="113"/>
      <c r="AD50" s="114"/>
      <c r="AE50" s="636" t="s">
        <v>481</v>
      </c>
      <c r="AF50" s="670"/>
      <c r="AG50" s="637"/>
      <c r="AH50" s="637"/>
      <c r="AI50" s="637"/>
      <c r="AJ50" s="637"/>
      <c r="AK50" s="637"/>
      <c r="AL50" s="637"/>
      <c r="AM50" s="637"/>
      <c r="AN50" s="637"/>
      <c r="AO50" s="637"/>
      <c r="AP50" s="638"/>
    </row>
    <row r="51" spans="1:42" s="27" customFormat="1" ht="24.75" customHeight="1">
      <c r="A51" s="541"/>
      <c r="B51" s="542"/>
      <c r="C51" s="549" t="s">
        <v>631</v>
      </c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  <c r="S51" s="550"/>
      <c r="T51" s="550"/>
      <c r="U51" s="550"/>
      <c r="V51" s="550"/>
      <c r="W51" s="550"/>
      <c r="X51" s="550"/>
      <c r="Y51" s="550"/>
      <c r="Z51" s="550"/>
      <c r="AA51" s="551"/>
      <c r="AB51" s="551"/>
      <c r="AC51" s="551"/>
      <c r="AD51" s="552"/>
      <c r="AE51" s="639" t="s">
        <v>439</v>
      </c>
      <c r="AF51" s="567"/>
      <c r="AG51" s="567"/>
      <c r="AH51" s="567"/>
      <c r="AI51" s="567"/>
      <c r="AJ51" s="567"/>
      <c r="AK51" s="567"/>
      <c r="AL51" s="567"/>
      <c r="AM51" s="567"/>
      <c r="AN51" s="567"/>
      <c r="AO51" s="567"/>
      <c r="AP51" s="640"/>
    </row>
    <row r="52" spans="1:42" s="27" customFormat="1" ht="24.75" customHeight="1">
      <c r="A52" s="604" t="s">
        <v>83</v>
      </c>
      <c r="B52" s="570"/>
      <c r="C52" s="553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5"/>
      <c r="AB52" s="555"/>
      <c r="AC52" s="555"/>
      <c r="AD52" s="556"/>
      <c r="AE52" s="149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96"/>
    </row>
    <row r="53" spans="1:42" s="27" customFormat="1" ht="15.75" customHeight="1">
      <c r="A53" s="605" t="s">
        <v>506</v>
      </c>
      <c r="B53" s="606"/>
      <c r="C53" s="35" t="s">
        <v>117</v>
      </c>
      <c r="D53" s="23"/>
      <c r="E53" s="23"/>
      <c r="F53" s="23"/>
      <c r="G53" s="23"/>
      <c r="H53" s="31" t="s">
        <v>126</v>
      </c>
      <c r="I53" s="32"/>
      <c r="J53" s="2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0"/>
      <c r="V53" s="30"/>
      <c r="W53" s="31"/>
      <c r="X53" s="31"/>
      <c r="Y53" s="30"/>
      <c r="Z53" s="30"/>
      <c r="AA53" s="32"/>
      <c r="AB53" s="30"/>
      <c r="AC53" s="30"/>
      <c r="AD53" s="30"/>
      <c r="AE53" s="150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2"/>
    </row>
    <row r="54" spans="1:42" s="27" customFormat="1" ht="15.75" customHeight="1">
      <c r="A54" s="222"/>
      <c r="B54" s="221"/>
      <c r="C54" s="35" t="s">
        <v>503</v>
      </c>
      <c r="D54" s="23"/>
      <c r="E54" s="23"/>
      <c r="F54" s="30"/>
      <c r="G54" s="30"/>
      <c r="H54" s="31" t="s">
        <v>127</v>
      </c>
      <c r="I54" s="32"/>
      <c r="J54" s="31"/>
      <c r="K54" s="31"/>
      <c r="L54" s="34"/>
      <c r="M54" s="23"/>
      <c r="N54" s="31"/>
      <c r="O54" s="31"/>
      <c r="P54" s="31"/>
      <c r="Q54" s="31"/>
      <c r="R54" s="31"/>
      <c r="S54" s="31"/>
      <c r="T54" s="31"/>
      <c r="U54" s="30"/>
      <c r="V54" s="30"/>
      <c r="W54" s="31"/>
      <c r="X54" s="31"/>
      <c r="Y54" s="30"/>
      <c r="Z54" s="30"/>
      <c r="AA54" s="32"/>
      <c r="AB54" s="33"/>
      <c r="AC54" s="33"/>
      <c r="AD54" s="33"/>
      <c r="AE54" s="150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2"/>
    </row>
    <row r="55" spans="1:42" s="27" customFormat="1" ht="15.75" customHeight="1">
      <c r="A55" s="528" t="s">
        <v>53</v>
      </c>
      <c r="B55" s="529"/>
      <c r="C55" s="35" t="s">
        <v>502</v>
      </c>
      <c r="D55" s="23"/>
      <c r="E55" s="23"/>
      <c r="F55" s="30"/>
      <c r="G55" s="30"/>
      <c r="H55" s="31" t="s">
        <v>61</v>
      </c>
      <c r="I55" s="32"/>
      <c r="J55" s="31"/>
      <c r="K55" s="31"/>
      <c r="L55" s="34"/>
      <c r="M55" s="23"/>
      <c r="N55" s="31"/>
      <c r="O55" s="31"/>
      <c r="P55" s="31"/>
      <c r="Q55" s="31"/>
      <c r="R55" s="31"/>
      <c r="S55" s="31"/>
      <c r="T55" s="31"/>
      <c r="U55" s="30"/>
      <c r="V55" s="30"/>
      <c r="W55" s="31"/>
      <c r="X55" s="31"/>
      <c r="Y55" s="30"/>
      <c r="Z55" s="30"/>
      <c r="AA55" s="32"/>
      <c r="AB55" s="33"/>
      <c r="AC55" s="33"/>
      <c r="AD55" s="33"/>
      <c r="AE55" s="92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9"/>
    </row>
    <row r="56" spans="1:42" s="27" customFormat="1" ht="15.75" customHeight="1">
      <c r="A56" s="528" t="s">
        <v>54</v>
      </c>
      <c r="B56" s="529"/>
      <c r="C56" s="35" t="s">
        <v>440</v>
      </c>
      <c r="D56" s="30"/>
      <c r="E56" s="30"/>
      <c r="F56" s="30"/>
      <c r="G56" s="30"/>
      <c r="H56" s="31" t="s">
        <v>15</v>
      </c>
      <c r="I56" s="32"/>
      <c r="J56" s="31"/>
      <c r="K56" s="31"/>
      <c r="L56" s="31"/>
      <c r="M56" s="23"/>
      <c r="N56" s="31"/>
      <c r="O56" s="31"/>
      <c r="P56" s="31"/>
      <c r="Q56" s="31"/>
      <c r="R56" s="31"/>
      <c r="S56" s="31"/>
      <c r="T56" s="31"/>
      <c r="U56" s="30"/>
      <c r="V56" s="30"/>
      <c r="W56" s="31"/>
      <c r="X56" s="31"/>
      <c r="Y56" s="30"/>
      <c r="Z56" s="30"/>
      <c r="AA56" s="32"/>
      <c r="AB56" s="33"/>
      <c r="AC56" s="33"/>
      <c r="AD56" s="33"/>
      <c r="AE56" s="92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9"/>
    </row>
    <row r="57" spans="1:42" s="27" customFormat="1" ht="15.75" customHeight="1">
      <c r="A57" s="528" t="s">
        <v>55</v>
      </c>
      <c r="B57" s="529"/>
      <c r="C57" s="35" t="s">
        <v>442</v>
      </c>
      <c r="D57" s="30"/>
      <c r="E57" s="30"/>
      <c r="F57" s="30"/>
      <c r="G57" s="30"/>
      <c r="H57" s="31" t="s">
        <v>16</v>
      </c>
      <c r="I57" s="32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0"/>
      <c r="V57" s="30"/>
      <c r="W57" s="31"/>
      <c r="X57" s="31"/>
      <c r="Y57" s="30"/>
      <c r="Z57" s="30"/>
      <c r="AA57" s="32"/>
      <c r="AB57" s="30"/>
      <c r="AC57" s="30"/>
      <c r="AD57" s="30"/>
      <c r="AE57" s="610" t="s">
        <v>441</v>
      </c>
      <c r="AF57" s="611"/>
      <c r="AG57" s="611"/>
      <c r="AH57" s="611"/>
      <c r="AI57" s="611"/>
      <c r="AJ57" s="611"/>
      <c r="AK57" s="611"/>
      <c r="AL57" s="611"/>
      <c r="AM57" s="611"/>
      <c r="AN57" s="611"/>
      <c r="AO57" s="611"/>
      <c r="AP57" s="612"/>
    </row>
    <row r="58" spans="1:42" s="27" customFormat="1" ht="15.75" customHeight="1">
      <c r="A58" s="132"/>
      <c r="B58" s="115"/>
      <c r="C58" s="35"/>
      <c r="D58" s="30"/>
      <c r="E58" s="30"/>
      <c r="F58" s="30"/>
      <c r="G58" s="30"/>
      <c r="H58" s="31" t="s">
        <v>17</v>
      </c>
      <c r="I58" s="32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0"/>
      <c r="V58" s="30"/>
      <c r="W58" s="31"/>
      <c r="X58" s="31"/>
      <c r="Y58" s="30"/>
      <c r="Z58" s="30"/>
      <c r="AA58" s="32"/>
      <c r="AB58" s="30"/>
      <c r="AC58" s="30"/>
      <c r="AD58" s="30"/>
      <c r="AE58" s="610" t="s">
        <v>443</v>
      </c>
      <c r="AF58" s="611"/>
      <c r="AG58" s="611"/>
      <c r="AH58" s="611"/>
      <c r="AI58" s="611"/>
      <c r="AJ58" s="611"/>
      <c r="AK58" s="611"/>
      <c r="AL58" s="611"/>
      <c r="AM58" s="611"/>
      <c r="AN58" s="611"/>
      <c r="AO58" s="611"/>
      <c r="AP58" s="612"/>
    </row>
    <row r="59" spans="1:42" s="27" customFormat="1" ht="15.75" customHeight="1">
      <c r="A59" s="132"/>
      <c r="B59" s="115"/>
      <c r="C59" s="35"/>
      <c r="D59" s="30"/>
      <c r="E59" s="30"/>
      <c r="F59" s="30"/>
      <c r="G59" s="30"/>
      <c r="H59" s="31" t="s">
        <v>18</v>
      </c>
      <c r="I59" s="32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0"/>
      <c r="V59" s="30"/>
      <c r="W59" s="31"/>
      <c r="X59" s="31"/>
      <c r="Y59" s="30"/>
      <c r="Z59" s="30"/>
      <c r="AA59" s="32"/>
      <c r="AB59" s="30"/>
      <c r="AC59" s="30"/>
      <c r="AD59" s="30"/>
      <c r="AE59" s="132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47"/>
    </row>
    <row r="60" spans="1:42" s="27" customFormat="1" ht="15.75" customHeight="1">
      <c r="A60" s="132"/>
      <c r="B60" s="115"/>
      <c r="C60" s="35"/>
      <c r="D60" s="30"/>
      <c r="E60" s="30"/>
      <c r="F60" s="30"/>
      <c r="G60" s="30"/>
      <c r="H60" s="31" t="s">
        <v>52</v>
      </c>
      <c r="I60" s="32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0"/>
      <c r="V60" s="30"/>
      <c r="W60" s="31"/>
      <c r="X60" s="31"/>
      <c r="Y60" s="30"/>
      <c r="Z60" s="30"/>
      <c r="AA60" s="32"/>
      <c r="AB60" s="30"/>
      <c r="AC60" s="30"/>
      <c r="AD60" s="30"/>
      <c r="AE60" s="132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47"/>
    </row>
    <row r="61" spans="1:42" s="27" customFormat="1" ht="15.75" customHeight="1" thickBot="1">
      <c r="A61" s="530"/>
      <c r="B61" s="531"/>
      <c r="C61" s="37"/>
      <c r="D61" s="38"/>
      <c r="E61" s="38"/>
      <c r="F61" s="38"/>
      <c r="G61" s="38"/>
      <c r="H61" s="302" t="s">
        <v>623</v>
      </c>
      <c r="I61" s="38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40"/>
      <c r="W61" s="39"/>
      <c r="X61" s="39"/>
      <c r="Y61" s="40"/>
      <c r="Z61" s="40"/>
      <c r="AA61" s="38"/>
      <c r="AB61" s="36"/>
      <c r="AC61" s="36"/>
      <c r="AD61" s="36"/>
      <c r="AE61" s="619" t="s">
        <v>504</v>
      </c>
      <c r="AF61" s="620"/>
      <c r="AG61" s="620"/>
      <c r="AH61" s="620"/>
      <c r="AI61" s="620"/>
      <c r="AJ61" s="620"/>
      <c r="AK61" s="620"/>
      <c r="AL61" s="620"/>
      <c r="AM61" s="620"/>
      <c r="AN61" s="620"/>
      <c r="AO61" s="620"/>
      <c r="AP61" s="621"/>
    </row>
    <row r="62" spans="1:42" s="27" customFormat="1" ht="6" customHeight="1" thickBot="1">
      <c r="A62" s="41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42"/>
      <c r="AP62" s="43"/>
    </row>
    <row r="63" spans="1:42" s="27" customFormat="1" ht="12.75">
      <c r="A63" s="598" t="s">
        <v>482</v>
      </c>
      <c r="B63" s="601" t="s">
        <v>445</v>
      </c>
      <c r="C63" s="648" t="s">
        <v>446</v>
      </c>
      <c r="D63" s="649"/>
      <c r="E63" s="650"/>
      <c r="F63" s="635" t="s">
        <v>447</v>
      </c>
      <c r="G63" s="537"/>
      <c r="H63" s="537"/>
      <c r="I63" s="537"/>
      <c r="J63" s="537"/>
      <c r="K63" s="635" t="s">
        <v>448</v>
      </c>
      <c r="L63" s="537"/>
      <c r="M63" s="537"/>
      <c r="N63" s="537"/>
      <c r="O63" s="537"/>
      <c r="P63" s="537"/>
      <c r="Q63" s="537"/>
      <c r="R63" s="537"/>
      <c r="S63" s="537"/>
      <c r="T63" s="537"/>
      <c r="U63" s="537"/>
      <c r="V63" s="537"/>
      <c r="W63" s="537"/>
      <c r="X63" s="537"/>
      <c r="Y63" s="537"/>
      <c r="Z63" s="537"/>
      <c r="AA63" s="537"/>
      <c r="AB63" s="537"/>
      <c r="AC63" s="537"/>
      <c r="AD63" s="537"/>
      <c r="AE63" s="537"/>
      <c r="AF63" s="537"/>
      <c r="AG63" s="537"/>
      <c r="AH63" s="537"/>
      <c r="AI63" s="537"/>
      <c r="AJ63" s="537"/>
      <c r="AK63" s="537"/>
      <c r="AL63" s="537"/>
      <c r="AM63" s="537"/>
      <c r="AN63" s="537"/>
      <c r="AO63" s="537"/>
      <c r="AP63" s="628"/>
    </row>
    <row r="64" spans="1:42" s="27" customFormat="1" ht="12.75">
      <c r="A64" s="599"/>
      <c r="B64" s="602"/>
      <c r="C64" s="651"/>
      <c r="D64" s="652"/>
      <c r="E64" s="653"/>
      <c r="F64" s="664" t="s">
        <v>449</v>
      </c>
      <c r="G64" s="538" t="s">
        <v>450</v>
      </c>
      <c r="H64" s="538"/>
      <c r="I64" s="538"/>
      <c r="J64" s="613"/>
      <c r="K64" s="586" t="s">
        <v>118</v>
      </c>
      <c r="L64" s="587"/>
      <c r="M64" s="587"/>
      <c r="N64" s="588"/>
      <c r="O64" s="586" t="s">
        <v>119</v>
      </c>
      <c r="P64" s="587"/>
      <c r="Q64" s="587"/>
      <c r="R64" s="588"/>
      <c r="S64" s="586" t="s">
        <v>120</v>
      </c>
      <c r="T64" s="587"/>
      <c r="U64" s="587"/>
      <c r="V64" s="588"/>
      <c r="W64" s="586" t="s">
        <v>121</v>
      </c>
      <c r="X64" s="587"/>
      <c r="Y64" s="587"/>
      <c r="Z64" s="588"/>
      <c r="AA64" s="586" t="s">
        <v>122</v>
      </c>
      <c r="AB64" s="587"/>
      <c r="AC64" s="587"/>
      <c r="AD64" s="588"/>
      <c r="AE64" s="586" t="s">
        <v>123</v>
      </c>
      <c r="AF64" s="587"/>
      <c r="AG64" s="587"/>
      <c r="AH64" s="588"/>
      <c r="AI64" s="586" t="s">
        <v>124</v>
      </c>
      <c r="AJ64" s="587"/>
      <c r="AK64" s="587"/>
      <c r="AL64" s="588"/>
      <c r="AM64" s="586" t="s">
        <v>125</v>
      </c>
      <c r="AN64" s="587"/>
      <c r="AO64" s="587"/>
      <c r="AP64" s="588"/>
    </row>
    <row r="65" spans="1:42" s="27" customFormat="1" ht="12.75" customHeight="1">
      <c r="A65" s="599"/>
      <c r="B65" s="602"/>
      <c r="C65" s="564" t="s">
        <v>451</v>
      </c>
      <c r="D65" s="667" t="s">
        <v>452</v>
      </c>
      <c r="E65" s="543" t="s">
        <v>499</v>
      </c>
      <c r="F65" s="665"/>
      <c r="G65" s="538" t="s">
        <v>453</v>
      </c>
      <c r="H65" s="538" t="s">
        <v>454</v>
      </c>
      <c r="I65" s="538" t="s">
        <v>455</v>
      </c>
      <c r="J65" s="613" t="s">
        <v>493</v>
      </c>
      <c r="K65" s="622" t="s">
        <v>132</v>
      </c>
      <c r="L65" s="623"/>
      <c r="M65" s="623"/>
      <c r="N65" s="623"/>
      <c r="O65" s="623"/>
      <c r="P65" s="623"/>
      <c r="Q65" s="623"/>
      <c r="R65" s="623"/>
      <c r="S65" s="623"/>
      <c r="T65" s="623"/>
      <c r="U65" s="623"/>
      <c r="V65" s="623"/>
      <c r="W65" s="623"/>
      <c r="X65" s="623"/>
      <c r="Y65" s="623"/>
      <c r="Z65" s="623"/>
      <c r="AA65" s="623"/>
      <c r="AB65" s="623"/>
      <c r="AC65" s="623"/>
      <c r="AD65" s="623"/>
      <c r="AE65" s="623"/>
      <c r="AF65" s="623"/>
      <c r="AG65" s="623"/>
      <c r="AH65" s="623"/>
      <c r="AI65" s="623"/>
      <c r="AJ65" s="623"/>
      <c r="AK65" s="623"/>
      <c r="AL65" s="623"/>
      <c r="AM65" s="623"/>
      <c r="AN65" s="623"/>
      <c r="AO65" s="623"/>
      <c r="AP65" s="624"/>
    </row>
    <row r="66" spans="1:42" s="27" customFormat="1" ht="12.75">
      <c r="A66" s="599"/>
      <c r="B66" s="602"/>
      <c r="C66" s="564"/>
      <c r="D66" s="668"/>
      <c r="E66" s="544"/>
      <c r="F66" s="665"/>
      <c r="G66" s="538"/>
      <c r="H66" s="538"/>
      <c r="I66" s="538"/>
      <c r="J66" s="613"/>
      <c r="K66" s="584" t="s">
        <v>453</v>
      </c>
      <c r="L66" s="608" t="s">
        <v>454</v>
      </c>
      <c r="M66" s="607" t="s">
        <v>456</v>
      </c>
      <c r="N66" s="543" t="s">
        <v>497</v>
      </c>
      <c r="O66" s="584" t="s">
        <v>453</v>
      </c>
      <c r="P66" s="608" t="s">
        <v>454</v>
      </c>
      <c r="Q66" s="607" t="s">
        <v>456</v>
      </c>
      <c r="R66" s="543" t="s">
        <v>497</v>
      </c>
      <c r="S66" s="584" t="s">
        <v>453</v>
      </c>
      <c r="T66" s="608" t="s">
        <v>454</v>
      </c>
      <c r="U66" s="607" t="s">
        <v>456</v>
      </c>
      <c r="V66" s="543" t="s">
        <v>497</v>
      </c>
      <c r="W66" s="584" t="s">
        <v>453</v>
      </c>
      <c r="X66" s="608" t="s">
        <v>454</v>
      </c>
      <c r="Y66" s="607" t="s">
        <v>456</v>
      </c>
      <c r="Z66" s="543" t="s">
        <v>497</v>
      </c>
      <c r="AA66" s="584" t="s">
        <v>453</v>
      </c>
      <c r="AB66" s="608" t="s">
        <v>454</v>
      </c>
      <c r="AC66" s="607" t="s">
        <v>456</v>
      </c>
      <c r="AD66" s="543" t="s">
        <v>497</v>
      </c>
      <c r="AE66" s="584" t="s">
        <v>453</v>
      </c>
      <c r="AF66" s="608" t="s">
        <v>454</v>
      </c>
      <c r="AG66" s="607" t="s">
        <v>456</v>
      </c>
      <c r="AH66" s="543" t="s">
        <v>497</v>
      </c>
      <c r="AI66" s="584" t="s">
        <v>453</v>
      </c>
      <c r="AJ66" s="608" t="s">
        <v>454</v>
      </c>
      <c r="AK66" s="607" t="s">
        <v>456</v>
      </c>
      <c r="AL66" s="543" t="s">
        <v>497</v>
      </c>
      <c r="AM66" s="584" t="s">
        <v>453</v>
      </c>
      <c r="AN66" s="608" t="s">
        <v>454</v>
      </c>
      <c r="AO66" s="607" t="s">
        <v>456</v>
      </c>
      <c r="AP66" s="543" t="s">
        <v>497</v>
      </c>
    </row>
    <row r="67" spans="1:42" s="27" customFormat="1" ht="13.5" thickBot="1">
      <c r="A67" s="600"/>
      <c r="B67" s="603"/>
      <c r="C67" s="565"/>
      <c r="D67" s="669"/>
      <c r="E67" s="545"/>
      <c r="F67" s="666"/>
      <c r="G67" s="539"/>
      <c r="H67" s="539"/>
      <c r="I67" s="539"/>
      <c r="J67" s="614"/>
      <c r="K67" s="585"/>
      <c r="L67" s="609"/>
      <c r="M67" s="577"/>
      <c r="N67" s="545"/>
      <c r="O67" s="585"/>
      <c r="P67" s="609"/>
      <c r="Q67" s="577"/>
      <c r="R67" s="545"/>
      <c r="S67" s="585"/>
      <c r="T67" s="609"/>
      <c r="U67" s="577"/>
      <c r="V67" s="545"/>
      <c r="W67" s="585"/>
      <c r="X67" s="609"/>
      <c r="Y67" s="577"/>
      <c r="Z67" s="545"/>
      <c r="AA67" s="585"/>
      <c r="AB67" s="609"/>
      <c r="AC67" s="577"/>
      <c r="AD67" s="545"/>
      <c r="AE67" s="585"/>
      <c r="AF67" s="609"/>
      <c r="AG67" s="577"/>
      <c r="AH67" s="545"/>
      <c r="AI67" s="585"/>
      <c r="AJ67" s="609"/>
      <c r="AK67" s="577"/>
      <c r="AL67" s="545"/>
      <c r="AM67" s="585"/>
      <c r="AN67" s="609"/>
      <c r="AO67" s="577"/>
      <c r="AP67" s="545"/>
    </row>
    <row r="68" spans="1:42" s="48" customFormat="1" ht="18" customHeight="1" thickBot="1">
      <c r="A68" s="45" t="s">
        <v>483</v>
      </c>
      <c r="B68" s="203" t="s">
        <v>484</v>
      </c>
      <c r="C68" s="641"/>
      <c r="D68" s="642"/>
      <c r="E68" s="116"/>
      <c r="F68" s="47"/>
      <c r="G68" s="643"/>
      <c r="H68" s="643"/>
      <c r="I68" s="643"/>
      <c r="J68" s="643"/>
      <c r="K68" s="644"/>
      <c r="L68" s="644"/>
      <c r="M68" s="644"/>
      <c r="N68" s="644"/>
      <c r="O68" s="644"/>
      <c r="P68" s="644"/>
      <c r="Q68" s="644"/>
      <c r="R68" s="644"/>
      <c r="S68" s="644"/>
      <c r="T68" s="644"/>
      <c r="U68" s="644"/>
      <c r="V68" s="644"/>
      <c r="W68" s="644"/>
      <c r="X68" s="644"/>
      <c r="Y68" s="644"/>
      <c r="Z68" s="644"/>
      <c r="AA68" s="644"/>
      <c r="AB68" s="644"/>
      <c r="AC68" s="644"/>
      <c r="AD68" s="644"/>
      <c r="AE68" s="644"/>
      <c r="AF68" s="644"/>
      <c r="AG68" s="644"/>
      <c r="AH68" s="644"/>
      <c r="AI68" s="644"/>
      <c r="AJ68" s="644"/>
      <c r="AK68" s="644"/>
      <c r="AL68" s="644"/>
      <c r="AM68" s="644"/>
      <c r="AN68" s="644"/>
      <c r="AO68" s="644"/>
      <c r="AP68" s="645"/>
    </row>
    <row r="69" spans="1:42" s="27" customFormat="1" ht="18" customHeight="1">
      <c r="A69" s="51" t="s">
        <v>459</v>
      </c>
      <c r="B69" s="223" t="s">
        <v>35</v>
      </c>
      <c r="C69" s="205"/>
      <c r="D69" s="224">
        <v>1</v>
      </c>
      <c r="E69" s="207">
        <v>2</v>
      </c>
      <c r="F69" s="118">
        <f aca="true" t="shared" si="4" ref="F69:F77">SUM(G69:J69)</f>
        <v>20</v>
      </c>
      <c r="G69" s="208">
        <f aca="true" t="shared" si="5" ref="G69:G77">IF(SUM(K69+O69+S69+W69+AA69+AE69+AI69+AM69)=0,"",SUM(K69+O69+S69+W69+AA69+AE69+AI69+AM69))</f>
        <v>10</v>
      </c>
      <c r="H69" s="208">
        <f aca="true" t="shared" si="6" ref="H69:H77">IF(SUM(L69+P69+T69+X69+AB69+AF69+AJ69+AN69)=0,"",SUM(L69+P69+T69+X69+AB69+AF69+AJ69+AN69))</f>
        <v>10</v>
      </c>
      <c r="I69" s="208">
        <f aca="true" t="shared" si="7" ref="I69:I77">IF(SUM(M69+Q69+U69+Y69+AC69+AG69+AK69+AO69)=0,"",SUM(M69+Q69+U69+Y69+AC69+AG69+AK69+AO69))</f>
      </c>
      <c r="J69" s="216">
        <f aca="true" t="shared" si="8" ref="J69:J77">IF(SUM(N69+R69+V69+Z69+AD69+AH69+AL69+AP69)=0,"",SUM(N69+R69+V69+Z69+AD69+AH69+AL69+AP69))</f>
      </c>
      <c r="K69" s="225"/>
      <c r="L69" s="226"/>
      <c r="M69" s="226"/>
      <c r="N69" s="207"/>
      <c r="O69" s="227"/>
      <c r="P69" s="228"/>
      <c r="Q69" s="228"/>
      <c r="R69" s="229"/>
      <c r="S69" s="230">
        <v>10</v>
      </c>
      <c r="T69" s="226">
        <v>10</v>
      </c>
      <c r="U69" s="226"/>
      <c r="V69" s="207"/>
      <c r="W69" s="230"/>
      <c r="X69" s="226"/>
      <c r="Y69" s="226"/>
      <c r="Z69" s="207"/>
      <c r="AA69" s="230"/>
      <c r="AB69" s="226"/>
      <c r="AC69" s="226"/>
      <c r="AD69" s="207"/>
      <c r="AE69" s="230"/>
      <c r="AF69" s="226"/>
      <c r="AG69" s="226"/>
      <c r="AH69" s="207"/>
      <c r="AI69" s="230"/>
      <c r="AJ69" s="226"/>
      <c r="AK69" s="226"/>
      <c r="AL69" s="207"/>
      <c r="AM69" s="230"/>
      <c r="AN69" s="228"/>
      <c r="AO69" s="228"/>
      <c r="AP69" s="229"/>
    </row>
    <row r="70" spans="1:42" s="27" customFormat="1" ht="18" customHeight="1">
      <c r="A70" s="58" t="s">
        <v>460</v>
      </c>
      <c r="B70" s="217" t="s">
        <v>63</v>
      </c>
      <c r="C70" s="205"/>
      <c r="D70" s="224">
        <v>2</v>
      </c>
      <c r="E70" s="219">
        <v>5</v>
      </c>
      <c r="F70" s="118">
        <f t="shared" si="4"/>
        <v>35</v>
      </c>
      <c r="G70" s="208">
        <f t="shared" si="5"/>
        <v>15</v>
      </c>
      <c r="H70" s="208">
        <f t="shared" si="6"/>
      </c>
      <c r="I70" s="208">
        <f t="shared" si="7"/>
        <v>20</v>
      </c>
      <c r="J70" s="216">
        <f t="shared" si="8"/>
      </c>
      <c r="K70" s="231"/>
      <c r="L70" s="215"/>
      <c r="M70" s="215"/>
      <c r="N70" s="219"/>
      <c r="O70" s="232"/>
      <c r="P70" s="215"/>
      <c r="Q70" s="215"/>
      <c r="R70" s="219"/>
      <c r="S70" s="220">
        <v>15</v>
      </c>
      <c r="T70" s="215"/>
      <c r="U70" s="215">
        <v>20</v>
      </c>
      <c r="V70" s="219"/>
      <c r="W70" s="220"/>
      <c r="X70" s="215"/>
      <c r="Y70" s="215"/>
      <c r="Z70" s="219"/>
      <c r="AA70" s="220"/>
      <c r="AB70" s="215"/>
      <c r="AC70" s="215"/>
      <c r="AD70" s="219"/>
      <c r="AE70" s="220"/>
      <c r="AF70" s="215"/>
      <c r="AG70" s="215"/>
      <c r="AH70" s="219"/>
      <c r="AI70" s="220"/>
      <c r="AJ70" s="215"/>
      <c r="AK70" s="215"/>
      <c r="AL70" s="219"/>
      <c r="AM70" s="220"/>
      <c r="AN70" s="233"/>
      <c r="AO70" s="233"/>
      <c r="AP70" s="234"/>
    </row>
    <row r="71" spans="1:42" s="27" customFormat="1" ht="18" customHeight="1">
      <c r="A71" s="58" t="s">
        <v>461</v>
      </c>
      <c r="B71" s="204" t="s">
        <v>7</v>
      </c>
      <c r="C71" s="218">
        <v>1</v>
      </c>
      <c r="D71" s="235">
        <v>2</v>
      </c>
      <c r="E71" s="219">
        <v>6</v>
      </c>
      <c r="F71" s="118">
        <f t="shared" si="4"/>
        <v>30</v>
      </c>
      <c r="G71" s="208">
        <f t="shared" si="5"/>
        <v>15</v>
      </c>
      <c r="H71" s="208">
        <f t="shared" si="6"/>
        <v>15</v>
      </c>
      <c r="I71" s="208">
        <f t="shared" si="7"/>
      </c>
      <c r="J71" s="216">
        <f t="shared" si="8"/>
      </c>
      <c r="K71" s="56"/>
      <c r="L71" s="54"/>
      <c r="M71" s="54"/>
      <c r="N71" s="60"/>
      <c r="O71" s="247">
        <v>10</v>
      </c>
      <c r="P71" s="54">
        <v>15</v>
      </c>
      <c r="Q71" s="54"/>
      <c r="R71" s="60"/>
      <c r="S71" s="56">
        <v>5</v>
      </c>
      <c r="T71" s="54"/>
      <c r="U71" s="54"/>
      <c r="V71" s="60"/>
      <c r="W71" s="56"/>
      <c r="X71" s="54"/>
      <c r="Y71" s="54"/>
      <c r="Z71" s="60"/>
      <c r="AA71" s="56"/>
      <c r="AB71" s="54"/>
      <c r="AC71" s="54"/>
      <c r="AD71" s="60"/>
      <c r="AE71" s="56"/>
      <c r="AF71" s="54"/>
      <c r="AG71" s="54"/>
      <c r="AH71" s="60"/>
      <c r="AI71" s="56"/>
      <c r="AJ71" s="54"/>
      <c r="AK71" s="54"/>
      <c r="AL71" s="60"/>
      <c r="AM71" s="56"/>
      <c r="AN71" s="54"/>
      <c r="AO71" s="54"/>
      <c r="AP71" s="60"/>
    </row>
    <row r="72" spans="1:42" s="27" customFormat="1" ht="18" customHeight="1">
      <c r="A72" s="58" t="s">
        <v>462</v>
      </c>
      <c r="B72" s="289" t="s">
        <v>27</v>
      </c>
      <c r="C72" s="218"/>
      <c r="D72" s="216">
        <v>2</v>
      </c>
      <c r="E72" s="219">
        <v>1</v>
      </c>
      <c r="F72" s="118">
        <f t="shared" si="4"/>
        <v>30</v>
      </c>
      <c r="G72" s="208">
        <f t="shared" si="5"/>
        <v>15</v>
      </c>
      <c r="H72" s="208">
        <f t="shared" si="6"/>
      </c>
      <c r="I72" s="208">
        <f t="shared" si="7"/>
        <v>15</v>
      </c>
      <c r="J72" s="216">
        <f t="shared" si="8"/>
      </c>
      <c r="K72" s="231"/>
      <c r="L72" s="215"/>
      <c r="M72" s="215"/>
      <c r="N72" s="219"/>
      <c r="O72" s="220">
        <v>15</v>
      </c>
      <c r="P72" s="215"/>
      <c r="Q72" s="215">
        <v>15</v>
      </c>
      <c r="R72" s="219"/>
      <c r="S72" s="220"/>
      <c r="T72" s="215"/>
      <c r="U72" s="215"/>
      <c r="V72" s="219"/>
      <c r="W72" s="220"/>
      <c r="X72" s="215"/>
      <c r="Y72" s="215"/>
      <c r="Z72" s="219"/>
      <c r="AA72" s="220"/>
      <c r="AB72" s="215"/>
      <c r="AC72" s="215"/>
      <c r="AD72" s="219"/>
      <c r="AE72" s="220"/>
      <c r="AF72" s="215"/>
      <c r="AG72" s="215"/>
      <c r="AH72" s="219"/>
      <c r="AI72" s="220"/>
      <c r="AJ72" s="215"/>
      <c r="AK72" s="215"/>
      <c r="AL72" s="219"/>
      <c r="AM72" s="220"/>
      <c r="AN72" s="233"/>
      <c r="AO72" s="233"/>
      <c r="AP72" s="234"/>
    </row>
    <row r="73" spans="1:42" s="27" customFormat="1" ht="18" customHeight="1">
      <c r="A73" s="58" t="s">
        <v>463</v>
      </c>
      <c r="B73" s="290" t="s">
        <v>6</v>
      </c>
      <c r="C73" s="236">
        <v>2</v>
      </c>
      <c r="D73" s="235">
        <v>2</v>
      </c>
      <c r="E73" s="237">
        <v>10</v>
      </c>
      <c r="F73" s="118">
        <f t="shared" si="4"/>
        <v>60</v>
      </c>
      <c r="G73" s="208">
        <f t="shared" si="5"/>
        <v>30</v>
      </c>
      <c r="H73" s="208">
        <f t="shared" si="6"/>
        <v>30</v>
      </c>
      <c r="I73" s="208">
        <f t="shared" si="7"/>
      </c>
      <c r="J73" s="216">
        <f t="shared" si="8"/>
      </c>
      <c r="K73" s="285">
        <v>20</v>
      </c>
      <c r="L73" s="146">
        <v>20</v>
      </c>
      <c r="M73" s="146"/>
      <c r="N73" s="238"/>
      <c r="O73" s="285">
        <v>10</v>
      </c>
      <c r="P73" s="146">
        <v>10</v>
      </c>
      <c r="Q73" s="146"/>
      <c r="R73" s="238"/>
      <c r="S73" s="239"/>
      <c r="T73" s="146"/>
      <c r="U73" s="146"/>
      <c r="V73" s="238"/>
      <c r="W73" s="239"/>
      <c r="X73" s="146"/>
      <c r="Y73" s="146"/>
      <c r="Z73" s="238"/>
      <c r="AA73" s="239"/>
      <c r="AB73" s="146"/>
      <c r="AC73" s="146"/>
      <c r="AD73" s="238"/>
      <c r="AE73" s="239"/>
      <c r="AF73" s="146"/>
      <c r="AG73" s="146"/>
      <c r="AH73" s="238"/>
      <c r="AI73" s="239"/>
      <c r="AJ73" s="146"/>
      <c r="AK73" s="146"/>
      <c r="AL73" s="238"/>
      <c r="AM73" s="239"/>
      <c r="AN73" s="146"/>
      <c r="AO73" s="146"/>
      <c r="AP73" s="238"/>
    </row>
    <row r="74" spans="1:42" s="27" customFormat="1" ht="18" customHeight="1">
      <c r="A74" s="58" t="s">
        <v>84</v>
      </c>
      <c r="B74" s="204" t="s">
        <v>26</v>
      </c>
      <c r="C74" s="236"/>
      <c r="D74" s="235">
        <v>2</v>
      </c>
      <c r="E74" s="237">
        <v>4</v>
      </c>
      <c r="F74" s="118">
        <f t="shared" si="4"/>
        <v>30</v>
      </c>
      <c r="G74" s="208">
        <f t="shared" si="5"/>
        <v>15</v>
      </c>
      <c r="H74" s="208">
        <f t="shared" si="6"/>
      </c>
      <c r="I74" s="208">
        <f t="shared" si="7"/>
        <v>15</v>
      </c>
      <c r="J74" s="216">
        <f t="shared" si="8"/>
      </c>
      <c r="K74" s="56"/>
      <c r="L74" s="54"/>
      <c r="M74" s="54"/>
      <c r="N74" s="60"/>
      <c r="O74" s="61">
        <v>15</v>
      </c>
      <c r="P74" s="54"/>
      <c r="Q74" s="54">
        <v>15</v>
      </c>
      <c r="R74" s="60"/>
      <c r="S74" s="61"/>
      <c r="T74" s="54"/>
      <c r="U74" s="54"/>
      <c r="V74" s="60"/>
      <c r="W74" s="61"/>
      <c r="X74" s="54"/>
      <c r="Y74" s="54"/>
      <c r="Z74" s="60"/>
      <c r="AA74" s="61"/>
      <c r="AB74" s="54"/>
      <c r="AC74" s="54"/>
      <c r="AD74" s="60"/>
      <c r="AE74" s="61"/>
      <c r="AF74" s="54"/>
      <c r="AG74" s="54"/>
      <c r="AH74" s="60"/>
      <c r="AI74" s="61"/>
      <c r="AJ74" s="54"/>
      <c r="AK74" s="54"/>
      <c r="AL74" s="60"/>
      <c r="AM74" s="61"/>
      <c r="AN74" s="54"/>
      <c r="AO74" s="54"/>
      <c r="AP74" s="60"/>
    </row>
    <row r="75" spans="1:42" s="27" customFormat="1" ht="18" customHeight="1">
      <c r="A75" s="58" t="s">
        <v>97</v>
      </c>
      <c r="B75" s="204" t="s">
        <v>20</v>
      </c>
      <c r="C75" s="236">
        <v>1</v>
      </c>
      <c r="D75" s="235">
        <v>2</v>
      </c>
      <c r="E75" s="237">
        <v>5</v>
      </c>
      <c r="F75" s="53">
        <f t="shared" si="4"/>
        <v>40</v>
      </c>
      <c r="G75" s="208">
        <f t="shared" si="5"/>
        <v>20</v>
      </c>
      <c r="H75" s="208">
        <f t="shared" si="6"/>
        <v>20</v>
      </c>
      <c r="I75" s="208">
        <f t="shared" si="7"/>
      </c>
      <c r="J75" s="216">
        <f t="shared" si="8"/>
      </c>
      <c r="K75" s="56"/>
      <c r="L75" s="54"/>
      <c r="M75" s="54"/>
      <c r="N75" s="60"/>
      <c r="O75" s="61">
        <v>10</v>
      </c>
      <c r="P75" s="54">
        <v>10</v>
      </c>
      <c r="Q75" s="54"/>
      <c r="R75" s="60"/>
      <c r="S75" s="249">
        <v>10</v>
      </c>
      <c r="T75" s="54">
        <v>10</v>
      </c>
      <c r="U75" s="54"/>
      <c r="V75" s="60"/>
      <c r="W75" s="61"/>
      <c r="X75" s="54"/>
      <c r="Y75" s="54"/>
      <c r="Z75" s="60"/>
      <c r="AA75" s="61"/>
      <c r="AB75" s="54"/>
      <c r="AC75" s="54"/>
      <c r="AD75" s="60"/>
      <c r="AE75" s="61"/>
      <c r="AF75" s="54"/>
      <c r="AG75" s="54"/>
      <c r="AH75" s="60"/>
      <c r="AI75" s="61"/>
      <c r="AJ75" s="54"/>
      <c r="AK75" s="54"/>
      <c r="AL75" s="60"/>
      <c r="AM75" s="61"/>
      <c r="AN75" s="54"/>
      <c r="AO75" s="54"/>
      <c r="AP75" s="60"/>
    </row>
    <row r="76" spans="1:42" s="27" customFormat="1" ht="18" customHeight="1">
      <c r="A76" s="58" t="s">
        <v>98</v>
      </c>
      <c r="B76" s="204" t="s">
        <v>21</v>
      </c>
      <c r="C76" s="236"/>
      <c r="D76" s="235">
        <v>1</v>
      </c>
      <c r="E76" s="237">
        <v>2</v>
      </c>
      <c r="F76" s="53">
        <f t="shared" si="4"/>
        <v>10</v>
      </c>
      <c r="G76" s="208">
        <f t="shared" si="5"/>
        <v>10</v>
      </c>
      <c r="H76" s="208">
        <f t="shared" si="6"/>
      </c>
      <c r="I76" s="208">
        <f t="shared" si="7"/>
      </c>
      <c r="J76" s="216">
        <f t="shared" si="8"/>
      </c>
      <c r="K76" s="56"/>
      <c r="L76" s="54"/>
      <c r="M76" s="54"/>
      <c r="N76" s="60"/>
      <c r="O76" s="61"/>
      <c r="P76" s="54"/>
      <c r="Q76" s="54"/>
      <c r="R76" s="60"/>
      <c r="S76" s="61"/>
      <c r="T76" s="54"/>
      <c r="U76" s="54"/>
      <c r="V76" s="60"/>
      <c r="W76" s="61"/>
      <c r="X76" s="54"/>
      <c r="Y76" s="54"/>
      <c r="Z76" s="60"/>
      <c r="AA76" s="61"/>
      <c r="AB76" s="54"/>
      <c r="AC76" s="54"/>
      <c r="AD76" s="60"/>
      <c r="AE76" s="61"/>
      <c r="AF76" s="54"/>
      <c r="AG76" s="54"/>
      <c r="AH76" s="60"/>
      <c r="AI76" s="56">
        <v>10</v>
      </c>
      <c r="AJ76" s="54"/>
      <c r="AK76" s="54"/>
      <c r="AL76" s="60"/>
      <c r="AM76" s="61"/>
      <c r="AN76" s="54"/>
      <c r="AO76" s="54"/>
      <c r="AP76" s="60"/>
    </row>
    <row r="77" spans="1:42" s="27" customFormat="1" ht="18" customHeight="1">
      <c r="A77" s="58" t="s">
        <v>99</v>
      </c>
      <c r="B77" s="217" t="s">
        <v>81</v>
      </c>
      <c r="C77" s="236"/>
      <c r="D77" s="235">
        <v>2</v>
      </c>
      <c r="E77" s="237">
        <v>3</v>
      </c>
      <c r="F77" s="53">
        <f t="shared" si="4"/>
        <v>20</v>
      </c>
      <c r="G77" s="208">
        <f t="shared" si="5"/>
        <v>10</v>
      </c>
      <c r="H77" s="208">
        <f t="shared" si="6"/>
      </c>
      <c r="I77" s="208">
        <f t="shared" si="7"/>
        <v>10</v>
      </c>
      <c r="J77" s="216">
        <f t="shared" si="8"/>
      </c>
      <c r="K77" s="232">
        <v>10</v>
      </c>
      <c r="L77" s="215"/>
      <c r="M77" s="215">
        <v>10</v>
      </c>
      <c r="N77" s="219"/>
      <c r="O77" s="240"/>
      <c r="P77" s="233"/>
      <c r="Q77" s="233"/>
      <c r="R77" s="234"/>
      <c r="S77" s="240"/>
      <c r="T77" s="215"/>
      <c r="U77" s="215"/>
      <c r="V77" s="219"/>
      <c r="W77" s="214"/>
      <c r="X77" s="215"/>
      <c r="Y77" s="215"/>
      <c r="Z77" s="219"/>
      <c r="AA77" s="214"/>
      <c r="AB77" s="215"/>
      <c r="AC77" s="215"/>
      <c r="AD77" s="219"/>
      <c r="AE77" s="214"/>
      <c r="AF77" s="215"/>
      <c r="AG77" s="215"/>
      <c r="AH77" s="219"/>
      <c r="AI77" s="214"/>
      <c r="AJ77" s="215"/>
      <c r="AK77" s="215"/>
      <c r="AL77" s="219"/>
      <c r="AM77" s="214"/>
      <c r="AN77" s="233"/>
      <c r="AO77" s="233"/>
      <c r="AP77" s="234"/>
    </row>
    <row r="78" spans="1:42" s="27" customFormat="1" ht="18" customHeight="1">
      <c r="A78" s="58"/>
      <c r="B78" s="202"/>
      <c r="C78" s="123"/>
      <c r="D78" s="124"/>
      <c r="E78" s="127"/>
      <c r="F78" s="53"/>
      <c r="G78" s="119"/>
      <c r="H78" s="119"/>
      <c r="I78" s="119"/>
      <c r="J78" s="119"/>
      <c r="K78" s="121"/>
      <c r="L78" s="22"/>
      <c r="M78" s="22"/>
      <c r="N78" s="120"/>
      <c r="O78" s="122"/>
      <c r="P78" s="22"/>
      <c r="Q78" s="22"/>
      <c r="R78" s="120"/>
      <c r="S78" s="122"/>
      <c r="T78" s="22"/>
      <c r="U78" s="22"/>
      <c r="V78" s="120"/>
      <c r="W78" s="122"/>
      <c r="X78" s="22"/>
      <c r="Y78" s="22"/>
      <c r="Z78" s="120"/>
      <c r="AA78" s="122"/>
      <c r="AB78" s="22"/>
      <c r="AC78" s="22"/>
      <c r="AD78" s="120"/>
      <c r="AE78" s="122"/>
      <c r="AF78" s="22"/>
      <c r="AG78" s="22"/>
      <c r="AH78" s="120"/>
      <c r="AI78" s="122"/>
      <c r="AJ78" s="22"/>
      <c r="AK78" s="22"/>
      <c r="AL78" s="120"/>
      <c r="AM78" s="122"/>
      <c r="AN78" s="22"/>
      <c r="AO78" s="22"/>
      <c r="AP78" s="120"/>
    </row>
    <row r="79" spans="1:42" s="27" customFormat="1" ht="18" customHeight="1" thickBot="1">
      <c r="A79" s="67"/>
      <c r="B79" s="128"/>
      <c r="C79" s="123"/>
      <c r="D79" s="129"/>
      <c r="E79" s="130"/>
      <c r="F79" s="121"/>
      <c r="G79" s="119"/>
      <c r="H79" s="119"/>
      <c r="I79" s="119"/>
      <c r="J79" s="119"/>
      <c r="K79" s="121"/>
      <c r="L79" s="22"/>
      <c r="M79" s="22"/>
      <c r="N79" s="120"/>
      <c r="O79" s="122"/>
      <c r="P79" s="22"/>
      <c r="Q79" s="22"/>
      <c r="R79" s="120"/>
      <c r="S79" s="122"/>
      <c r="T79" s="22"/>
      <c r="U79" s="22"/>
      <c r="V79" s="120"/>
      <c r="W79" s="122"/>
      <c r="X79" s="22"/>
      <c r="Y79" s="22"/>
      <c r="Z79" s="120"/>
      <c r="AA79" s="122"/>
      <c r="AB79" s="22"/>
      <c r="AC79" s="22"/>
      <c r="AD79" s="120"/>
      <c r="AE79" s="122"/>
      <c r="AF79" s="22"/>
      <c r="AG79" s="22"/>
      <c r="AH79" s="120"/>
      <c r="AI79" s="122"/>
      <c r="AJ79" s="22"/>
      <c r="AK79" s="22"/>
      <c r="AL79" s="120"/>
      <c r="AM79" s="122"/>
      <c r="AN79" s="22"/>
      <c r="AO79" s="22"/>
      <c r="AP79" s="120"/>
    </row>
    <row r="80" spans="1:42" s="27" customFormat="1" ht="13.5" customHeight="1" thickTop="1">
      <c r="A80" s="74"/>
      <c r="B80" s="526" t="s">
        <v>464</v>
      </c>
      <c r="C80" s="578">
        <f aca="true" t="shared" si="9" ref="C80:AP80">SUM(C69:C79)</f>
        <v>4</v>
      </c>
      <c r="D80" s="580">
        <f t="shared" si="9"/>
        <v>16</v>
      </c>
      <c r="E80" s="582">
        <f>SUM(E69:E78)</f>
        <v>38</v>
      </c>
      <c r="F80" s="646">
        <f t="shared" si="9"/>
        <v>275</v>
      </c>
      <c r="G80" s="580">
        <f t="shared" si="9"/>
        <v>140</v>
      </c>
      <c r="H80" s="580">
        <f t="shared" si="9"/>
        <v>75</v>
      </c>
      <c r="I80" s="580">
        <f t="shared" si="9"/>
        <v>60</v>
      </c>
      <c r="J80" s="582">
        <f t="shared" si="9"/>
        <v>0</v>
      </c>
      <c r="K80" s="75">
        <f t="shared" si="9"/>
        <v>30</v>
      </c>
      <c r="L80" s="76">
        <f t="shared" si="9"/>
        <v>20</v>
      </c>
      <c r="M80" s="76">
        <f t="shared" si="9"/>
        <v>10</v>
      </c>
      <c r="N80" s="77">
        <f t="shared" si="9"/>
        <v>0</v>
      </c>
      <c r="O80" s="75">
        <f t="shared" si="9"/>
        <v>60</v>
      </c>
      <c r="P80" s="76">
        <f t="shared" si="9"/>
        <v>35</v>
      </c>
      <c r="Q80" s="76">
        <f t="shared" si="9"/>
        <v>30</v>
      </c>
      <c r="R80" s="78">
        <f t="shared" si="9"/>
        <v>0</v>
      </c>
      <c r="S80" s="79">
        <f t="shared" si="9"/>
        <v>40</v>
      </c>
      <c r="T80" s="76">
        <f t="shared" si="9"/>
        <v>20</v>
      </c>
      <c r="U80" s="76">
        <f t="shared" si="9"/>
        <v>20</v>
      </c>
      <c r="V80" s="78">
        <f t="shared" si="9"/>
        <v>0</v>
      </c>
      <c r="W80" s="79">
        <f t="shared" si="9"/>
        <v>0</v>
      </c>
      <c r="X80" s="76">
        <f t="shared" si="9"/>
        <v>0</v>
      </c>
      <c r="Y80" s="76">
        <f t="shared" si="9"/>
        <v>0</v>
      </c>
      <c r="Z80" s="77">
        <f t="shared" si="9"/>
        <v>0</v>
      </c>
      <c r="AA80" s="75">
        <f t="shared" si="9"/>
        <v>0</v>
      </c>
      <c r="AB80" s="76">
        <f t="shared" si="9"/>
        <v>0</v>
      </c>
      <c r="AC80" s="76">
        <f t="shared" si="9"/>
        <v>0</v>
      </c>
      <c r="AD80" s="78">
        <f t="shared" si="9"/>
        <v>0</v>
      </c>
      <c r="AE80" s="79">
        <f t="shared" si="9"/>
        <v>0</v>
      </c>
      <c r="AF80" s="76">
        <f t="shared" si="9"/>
        <v>0</v>
      </c>
      <c r="AG80" s="76">
        <f t="shared" si="9"/>
        <v>0</v>
      </c>
      <c r="AH80" s="77">
        <f t="shared" si="9"/>
        <v>0</v>
      </c>
      <c r="AI80" s="75">
        <f t="shared" si="9"/>
        <v>10</v>
      </c>
      <c r="AJ80" s="76">
        <f t="shared" si="9"/>
        <v>0</v>
      </c>
      <c r="AK80" s="76">
        <f t="shared" si="9"/>
        <v>0</v>
      </c>
      <c r="AL80" s="78">
        <f t="shared" si="9"/>
        <v>0</v>
      </c>
      <c r="AM80" s="79">
        <f t="shared" si="9"/>
        <v>0</v>
      </c>
      <c r="AN80" s="76">
        <f t="shared" si="9"/>
        <v>0</v>
      </c>
      <c r="AO80" s="76">
        <f t="shared" si="9"/>
        <v>0</v>
      </c>
      <c r="AP80" s="78">
        <f t="shared" si="9"/>
        <v>0</v>
      </c>
    </row>
    <row r="81" spans="1:44" s="27" customFormat="1" ht="13.5" customHeight="1" thickBot="1">
      <c r="A81" s="80"/>
      <c r="B81" s="527"/>
      <c r="C81" s="579"/>
      <c r="D81" s="581"/>
      <c r="E81" s="583"/>
      <c r="F81" s="525"/>
      <c r="G81" s="517"/>
      <c r="H81" s="517"/>
      <c r="I81" s="517"/>
      <c r="J81" s="519"/>
      <c r="K81" s="616">
        <f>SUM(K80:N80)</f>
        <v>60</v>
      </c>
      <c r="L81" s="617"/>
      <c r="M81" s="617"/>
      <c r="N81" s="618"/>
      <c r="O81" s="616">
        <f>SUM(O80:R80)</f>
        <v>125</v>
      </c>
      <c r="P81" s="617"/>
      <c r="Q81" s="617"/>
      <c r="R81" s="618"/>
      <c r="S81" s="616">
        <f>SUM(S80:V80)</f>
        <v>80</v>
      </c>
      <c r="T81" s="617"/>
      <c r="U81" s="617"/>
      <c r="V81" s="618"/>
      <c r="W81" s="616">
        <f>SUM(W80:Z80)</f>
        <v>0</v>
      </c>
      <c r="X81" s="617"/>
      <c r="Y81" s="617"/>
      <c r="Z81" s="618"/>
      <c r="AA81" s="616">
        <f>SUM(AA80:AD80)</f>
        <v>0</v>
      </c>
      <c r="AB81" s="617"/>
      <c r="AC81" s="617"/>
      <c r="AD81" s="618"/>
      <c r="AE81" s="616">
        <f>SUM(AE80:AH80)</f>
        <v>0</v>
      </c>
      <c r="AF81" s="617"/>
      <c r="AG81" s="617"/>
      <c r="AH81" s="618"/>
      <c r="AI81" s="616">
        <f>SUM(AI80:AL80)</f>
        <v>10</v>
      </c>
      <c r="AJ81" s="617"/>
      <c r="AK81" s="617"/>
      <c r="AL81" s="618"/>
      <c r="AM81" s="616">
        <f>SUM(AM80:AP80)</f>
        <v>0</v>
      </c>
      <c r="AN81" s="617"/>
      <c r="AO81" s="617"/>
      <c r="AP81" s="618"/>
      <c r="AR81" s="27">
        <f>SUM(K81:AP81)</f>
        <v>275</v>
      </c>
    </row>
    <row r="82" spans="1:42" s="27" customFormat="1" ht="12.75" customHeight="1">
      <c r="A82" s="561" t="s">
        <v>485</v>
      </c>
      <c r="B82" s="562"/>
      <c r="C82" s="563" t="s">
        <v>451</v>
      </c>
      <c r="D82" s="576" t="s">
        <v>452</v>
      </c>
      <c r="E82" s="543" t="s">
        <v>499</v>
      </c>
      <c r="F82" s="654" t="s">
        <v>449</v>
      </c>
      <c r="G82" s="538" t="s">
        <v>453</v>
      </c>
      <c r="H82" s="538" t="s">
        <v>454</v>
      </c>
      <c r="I82" s="538" t="s">
        <v>455</v>
      </c>
      <c r="J82" s="613" t="s">
        <v>493</v>
      </c>
      <c r="K82" s="586" t="s">
        <v>118</v>
      </c>
      <c r="L82" s="587"/>
      <c r="M82" s="587"/>
      <c r="N82" s="588"/>
      <c r="O82" s="586" t="s">
        <v>119</v>
      </c>
      <c r="P82" s="587"/>
      <c r="Q82" s="587"/>
      <c r="R82" s="588"/>
      <c r="S82" s="586" t="s">
        <v>120</v>
      </c>
      <c r="T82" s="587"/>
      <c r="U82" s="587"/>
      <c r="V82" s="588"/>
      <c r="W82" s="586" t="s">
        <v>121</v>
      </c>
      <c r="X82" s="587"/>
      <c r="Y82" s="587"/>
      <c r="Z82" s="588"/>
      <c r="AA82" s="586" t="s">
        <v>122</v>
      </c>
      <c r="AB82" s="587"/>
      <c r="AC82" s="587"/>
      <c r="AD82" s="588"/>
      <c r="AE82" s="586" t="s">
        <v>123</v>
      </c>
      <c r="AF82" s="587"/>
      <c r="AG82" s="587"/>
      <c r="AH82" s="588"/>
      <c r="AI82" s="586" t="s">
        <v>124</v>
      </c>
      <c r="AJ82" s="587"/>
      <c r="AK82" s="587"/>
      <c r="AL82" s="588"/>
      <c r="AM82" s="586" t="s">
        <v>125</v>
      </c>
      <c r="AN82" s="587"/>
      <c r="AO82" s="587"/>
      <c r="AP82" s="588"/>
    </row>
    <row r="83" spans="1:42" s="27" customFormat="1" ht="12.75">
      <c r="A83" s="561"/>
      <c r="B83" s="562"/>
      <c r="C83" s="564"/>
      <c r="D83" s="576"/>
      <c r="E83" s="544"/>
      <c r="F83" s="654"/>
      <c r="G83" s="538"/>
      <c r="H83" s="538"/>
      <c r="I83" s="538"/>
      <c r="J83" s="613"/>
      <c r="K83" s="584" t="s">
        <v>453</v>
      </c>
      <c r="L83" s="608" t="s">
        <v>454</v>
      </c>
      <c r="M83" s="607" t="s">
        <v>456</v>
      </c>
      <c r="N83" s="543" t="s">
        <v>497</v>
      </c>
      <c r="O83" s="584" t="s">
        <v>453</v>
      </c>
      <c r="P83" s="608" t="s">
        <v>454</v>
      </c>
      <c r="Q83" s="607" t="s">
        <v>456</v>
      </c>
      <c r="R83" s="543" t="s">
        <v>497</v>
      </c>
      <c r="S83" s="584" t="s">
        <v>453</v>
      </c>
      <c r="T83" s="608" t="s">
        <v>454</v>
      </c>
      <c r="U83" s="607" t="s">
        <v>456</v>
      </c>
      <c r="V83" s="543" t="s">
        <v>497</v>
      </c>
      <c r="W83" s="584" t="s">
        <v>453</v>
      </c>
      <c r="X83" s="608" t="s">
        <v>454</v>
      </c>
      <c r="Y83" s="607" t="s">
        <v>456</v>
      </c>
      <c r="Z83" s="543" t="s">
        <v>497</v>
      </c>
      <c r="AA83" s="584" t="s">
        <v>453</v>
      </c>
      <c r="AB83" s="608" t="s">
        <v>454</v>
      </c>
      <c r="AC83" s="607" t="s">
        <v>456</v>
      </c>
      <c r="AD83" s="543" t="s">
        <v>497</v>
      </c>
      <c r="AE83" s="584" t="s">
        <v>453</v>
      </c>
      <c r="AF83" s="608" t="s">
        <v>454</v>
      </c>
      <c r="AG83" s="607" t="s">
        <v>456</v>
      </c>
      <c r="AH83" s="543" t="s">
        <v>497</v>
      </c>
      <c r="AI83" s="584" t="s">
        <v>453</v>
      </c>
      <c r="AJ83" s="608" t="s">
        <v>454</v>
      </c>
      <c r="AK83" s="607" t="s">
        <v>456</v>
      </c>
      <c r="AL83" s="543" t="s">
        <v>497</v>
      </c>
      <c r="AM83" s="584" t="s">
        <v>453</v>
      </c>
      <c r="AN83" s="608" t="s">
        <v>454</v>
      </c>
      <c r="AO83" s="607" t="s">
        <v>456</v>
      </c>
      <c r="AP83" s="543" t="s">
        <v>497</v>
      </c>
    </row>
    <row r="84" spans="1:42" s="27" customFormat="1" ht="13.5" thickBot="1">
      <c r="A84" s="561"/>
      <c r="B84" s="562"/>
      <c r="C84" s="565"/>
      <c r="D84" s="577"/>
      <c r="E84" s="545"/>
      <c r="F84" s="585"/>
      <c r="G84" s="539"/>
      <c r="H84" s="539"/>
      <c r="I84" s="539"/>
      <c r="J84" s="614"/>
      <c r="K84" s="585"/>
      <c r="L84" s="609"/>
      <c r="M84" s="577"/>
      <c r="N84" s="545"/>
      <c r="O84" s="585"/>
      <c r="P84" s="609"/>
      <c r="Q84" s="577"/>
      <c r="R84" s="545"/>
      <c r="S84" s="585"/>
      <c r="T84" s="609"/>
      <c r="U84" s="577"/>
      <c r="V84" s="545"/>
      <c r="W84" s="585"/>
      <c r="X84" s="609"/>
      <c r="Y84" s="577"/>
      <c r="Z84" s="545"/>
      <c r="AA84" s="585"/>
      <c r="AB84" s="609"/>
      <c r="AC84" s="577"/>
      <c r="AD84" s="545"/>
      <c r="AE84" s="585"/>
      <c r="AF84" s="609"/>
      <c r="AG84" s="577"/>
      <c r="AH84" s="545"/>
      <c r="AI84" s="585"/>
      <c r="AJ84" s="609"/>
      <c r="AK84" s="577"/>
      <c r="AL84" s="545"/>
      <c r="AM84" s="585"/>
      <c r="AN84" s="609"/>
      <c r="AO84" s="577"/>
      <c r="AP84" s="545"/>
    </row>
    <row r="85" spans="1:44" s="27" customFormat="1" ht="12.75" customHeight="1">
      <c r="A85" s="561"/>
      <c r="B85" s="562"/>
      <c r="C85" s="655">
        <f aca="true" t="shared" si="10" ref="C85:AP85">SUM(C29+C80)</f>
        <v>6</v>
      </c>
      <c r="D85" s="657">
        <f t="shared" si="10"/>
        <v>28</v>
      </c>
      <c r="E85" s="657">
        <f t="shared" si="10"/>
        <v>57</v>
      </c>
      <c r="F85" s="659">
        <f t="shared" si="10"/>
        <v>480</v>
      </c>
      <c r="G85" s="657">
        <f t="shared" si="10"/>
        <v>225</v>
      </c>
      <c r="H85" s="657">
        <f t="shared" si="10"/>
        <v>105</v>
      </c>
      <c r="I85" s="657">
        <f t="shared" si="10"/>
        <v>150</v>
      </c>
      <c r="J85" s="657">
        <f t="shared" si="10"/>
        <v>0</v>
      </c>
      <c r="K85" s="81">
        <f t="shared" si="10"/>
        <v>75</v>
      </c>
      <c r="L85" s="82">
        <f t="shared" si="10"/>
        <v>30</v>
      </c>
      <c r="M85" s="82">
        <f t="shared" si="10"/>
        <v>25</v>
      </c>
      <c r="N85" s="84">
        <f t="shared" si="10"/>
        <v>0</v>
      </c>
      <c r="O85" s="85">
        <f t="shared" si="10"/>
        <v>60</v>
      </c>
      <c r="P85" s="82">
        <f t="shared" si="10"/>
        <v>35</v>
      </c>
      <c r="Q85" s="82">
        <f t="shared" si="10"/>
        <v>30</v>
      </c>
      <c r="R85" s="83">
        <f t="shared" si="10"/>
        <v>0</v>
      </c>
      <c r="S85" s="81">
        <f t="shared" si="10"/>
        <v>50</v>
      </c>
      <c r="T85" s="82">
        <f t="shared" si="10"/>
        <v>20</v>
      </c>
      <c r="U85" s="82">
        <f t="shared" si="10"/>
        <v>20</v>
      </c>
      <c r="V85" s="84">
        <f t="shared" si="10"/>
        <v>0</v>
      </c>
      <c r="W85" s="81">
        <f t="shared" si="10"/>
        <v>20</v>
      </c>
      <c r="X85" s="82">
        <f t="shared" si="10"/>
        <v>0</v>
      </c>
      <c r="Y85" s="82">
        <f t="shared" si="10"/>
        <v>0</v>
      </c>
      <c r="Z85" s="84">
        <f t="shared" si="10"/>
        <v>0</v>
      </c>
      <c r="AA85" s="85">
        <f t="shared" si="10"/>
        <v>0</v>
      </c>
      <c r="AB85" s="82">
        <f t="shared" si="10"/>
        <v>0</v>
      </c>
      <c r="AC85" s="82">
        <f t="shared" si="10"/>
        <v>15</v>
      </c>
      <c r="AD85" s="83">
        <f t="shared" si="10"/>
        <v>0</v>
      </c>
      <c r="AE85" s="81">
        <f t="shared" si="10"/>
        <v>0</v>
      </c>
      <c r="AF85" s="82">
        <f t="shared" si="10"/>
        <v>20</v>
      </c>
      <c r="AG85" s="82">
        <f t="shared" si="10"/>
        <v>20</v>
      </c>
      <c r="AH85" s="84">
        <f t="shared" si="10"/>
        <v>0</v>
      </c>
      <c r="AI85" s="85">
        <f t="shared" si="10"/>
        <v>10</v>
      </c>
      <c r="AJ85" s="82">
        <f t="shared" si="10"/>
        <v>0</v>
      </c>
      <c r="AK85" s="82">
        <f t="shared" si="10"/>
        <v>20</v>
      </c>
      <c r="AL85" s="83">
        <f t="shared" si="10"/>
        <v>0</v>
      </c>
      <c r="AM85" s="81">
        <f t="shared" si="10"/>
        <v>10</v>
      </c>
      <c r="AN85" s="82">
        <f t="shared" si="10"/>
        <v>0</v>
      </c>
      <c r="AO85" s="82">
        <f t="shared" si="10"/>
        <v>20</v>
      </c>
      <c r="AP85" s="84">
        <f t="shared" si="10"/>
        <v>0</v>
      </c>
      <c r="AR85" s="27" t="s">
        <v>500</v>
      </c>
    </row>
    <row r="86" spans="1:44" s="27" customFormat="1" ht="13.5" customHeight="1" thickBot="1">
      <c r="A86" s="561"/>
      <c r="B86" s="562"/>
      <c r="C86" s="656"/>
      <c r="D86" s="658"/>
      <c r="E86" s="658"/>
      <c r="F86" s="660"/>
      <c r="G86" s="658"/>
      <c r="H86" s="658"/>
      <c r="I86" s="658"/>
      <c r="J86" s="658"/>
      <c r="K86" s="592">
        <f>SUM(K85:N85)</f>
        <v>130</v>
      </c>
      <c r="L86" s="593"/>
      <c r="M86" s="593"/>
      <c r="N86" s="594"/>
      <c r="O86" s="592">
        <f>SUM(O85:R85)</f>
        <v>125</v>
      </c>
      <c r="P86" s="593"/>
      <c r="Q86" s="593"/>
      <c r="R86" s="594"/>
      <c r="S86" s="592">
        <f>SUM(S85:V85)</f>
        <v>90</v>
      </c>
      <c r="T86" s="593"/>
      <c r="U86" s="593"/>
      <c r="V86" s="594"/>
      <c r="W86" s="592">
        <f>SUM(W85:Z85)</f>
        <v>20</v>
      </c>
      <c r="X86" s="593"/>
      <c r="Y86" s="593"/>
      <c r="Z86" s="594"/>
      <c r="AA86" s="592">
        <f>SUM(AA85:AD85)</f>
        <v>15</v>
      </c>
      <c r="AB86" s="593"/>
      <c r="AC86" s="593"/>
      <c r="AD86" s="594"/>
      <c r="AE86" s="592">
        <f>SUM(AE85:AH85)</f>
        <v>40</v>
      </c>
      <c r="AF86" s="593"/>
      <c r="AG86" s="593"/>
      <c r="AH86" s="594"/>
      <c r="AI86" s="592">
        <f>SUM(AI85:AL85)</f>
        <v>30</v>
      </c>
      <c r="AJ86" s="593"/>
      <c r="AK86" s="593"/>
      <c r="AL86" s="594"/>
      <c r="AM86" s="592">
        <f>SUM(AM85:AP85)</f>
        <v>30</v>
      </c>
      <c r="AN86" s="593"/>
      <c r="AO86" s="593"/>
      <c r="AP86" s="594"/>
      <c r="AR86" s="27">
        <f>SUM(K86:AP86)</f>
        <v>480</v>
      </c>
    </row>
    <row r="87" spans="1:44" s="27" customFormat="1" ht="12.75" customHeight="1">
      <c r="A87" s="561"/>
      <c r="B87" s="562"/>
      <c r="C87" s="566" t="s">
        <v>466</v>
      </c>
      <c r="D87" s="567"/>
      <c r="E87" s="568"/>
      <c r="F87" s="627" t="s">
        <v>467</v>
      </c>
      <c r="G87" s="537"/>
      <c r="H87" s="537"/>
      <c r="I87" s="537"/>
      <c r="J87" s="628"/>
      <c r="K87" s="589">
        <v>2</v>
      </c>
      <c r="L87" s="590"/>
      <c r="M87" s="590"/>
      <c r="N87" s="591"/>
      <c r="O87" s="589">
        <v>2</v>
      </c>
      <c r="P87" s="590"/>
      <c r="Q87" s="590"/>
      <c r="R87" s="591"/>
      <c r="S87" s="589">
        <v>1</v>
      </c>
      <c r="T87" s="590"/>
      <c r="U87" s="590"/>
      <c r="V87" s="591"/>
      <c r="W87" s="589">
        <v>0</v>
      </c>
      <c r="X87" s="590"/>
      <c r="Y87" s="590"/>
      <c r="Z87" s="591"/>
      <c r="AA87" s="589">
        <v>0</v>
      </c>
      <c r="AB87" s="590"/>
      <c r="AC87" s="590"/>
      <c r="AD87" s="591"/>
      <c r="AE87" s="589">
        <v>0</v>
      </c>
      <c r="AF87" s="590"/>
      <c r="AG87" s="590"/>
      <c r="AH87" s="591"/>
      <c r="AI87" s="589">
        <v>0</v>
      </c>
      <c r="AJ87" s="590"/>
      <c r="AK87" s="590"/>
      <c r="AL87" s="591"/>
      <c r="AM87" s="589">
        <v>1</v>
      </c>
      <c r="AN87" s="590"/>
      <c r="AO87" s="590"/>
      <c r="AP87" s="591"/>
      <c r="AR87" s="27">
        <f>SUM(K87:AP87)</f>
        <v>6</v>
      </c>
    </row>
    <row r="88" spans="1:44" s="27" customFormat="1" ht="12.75" customHeight="1">
      <c r="A88" s="561"/>
      <c r="B88" s="562"/>
      <c r="C88" s="569"/>
      <c r="D88" s="570"/>
      <c r="E88" s="571"/>
      <c r="F88" s="558" t="s">
        <v>468</v>
      </c>
      <c r="G88" s="559"/>
      <c r="H88" s="559"/>
      <c r="I88" s="559"/>
      <c r="J88" s="560"/>
      <c r="K88" s="595">
        <v>8</v>
      </c>
      <c r="L88" s="596"/>
      <c r="M88" s="596"/>
      <c r="N88" s="597"/>
      <c r="O88" s="595">
        <v>7</v>
      </c>
      <c r="P88" s="596"/>
      <c r="Q88" s="596"/>
      <c r="R88" s="597"/>
      <c r="S88" s="595">
        <v>6</v>
      </c>
      <c r="T88" s="596"/>
      <c r="U88" s="596"/>
      <c r="V88" s="597"/>
      <c r="W88" s="595">
        <v>1</v>
      </c>
      <c r="X88" s="596"/>
      <c r="Y88" s="596"/>
      <c r="Z88" s="597"/>
      <c r="AA88" s="595">
        <v>1</v>
      </c>
      <c r="AB88" s="596"/>
      <c r="AC88" s="596"/>
      <c r="AD88" s="597"/>
      <c r="AE88" s="595">
        <v>2</v>
      </c>
      <c r="AF88" s="596"/>
      <c r="AG88" s="596"/>
      <c r="AH88" s="597"/>
      <c r="AI88" s="595">
        <v>2</v>
      </c>
      <c r="AJ88" s="596"/>
      <c r="AK88" s="596"/>
      <c r="AL88" s="597"/>
      <c r="AM88" s="595">
        <v>1</v>
      </c>
      <c r="AN88" s="596"/>
      <c r="AO88" s="596"/>
      <c r="AP88" s="597"/>
      <c r="AR88" s="27">
        <f>SUM(K88:AP88)</f>
        <v>28</v>
      </c>
    </row>
    <row r="89" spans="1:44" s="27" customFormat="1" ht="13.5" customHeight="1" thickBot="1">
      <c r="A89" s="561"/>
      <c r="B89" s="562"/>
      <c r="C89" s="572"/>
      <c r="D89" s="573"/>
      <c r="E89" s="574"/>
      <c r="F89" s="558" t="s">
        <v>499</v>
      </c>
      <c r="G89" s="559"/>
      <c r="H89" s="559"/>
      <c r="I89" s="559"/>
      <c r="J89" s="560"/>
      <c r="K89" s="557">
        <v>19</v>
      </c>
      <c r="L89" s="557"/>
      <c r="M89" s="557"/>
      <c r="N89" s="557"/>
      <c r="O89" s="557">
        <v>16</v>
      </c>
      <c r="P89" s="557"/>
      <c r="Q89" s="557"/>
      <c r="R89" s="557"/>
      <c r="S89" s="557">
        <v>12</v>
      </c>
      <c r="T89" s="557"/>
      <c r="U89" s="557"/>
      <c r="V89" s="557"/>
      <c r="W89" s="557">
        <v>1</v>
      </c>
      <c r="X89" s="557"/>
      <c r="Y89" s="557"/>
      <c r="Z89" s="557"/>
      <c r="AA89" s="557">
        <v>1</v>
      </c>
      <c r="AB89" s="557"/>
      <c r="AC89" s="557"/>
      <c r="AD89" s="557"/>
      <c r="AE89" s="557">
        <v>2</v>
      </c>
      <c r="AF89" s="557"/>
      <c r="AG89" s="557"/>
      <c r="AH89" s="557"/>
      <c r="AI89" s="557">
        <v>3</v>
      </c>
      <c r="AJ89" s="557"/>
      <c r="AK89" s="557"/>
      <c r="AL89" s="557"/>
      <c r="AM89" s="557">
        <v>3</v>
      </c>
      <c r="AN89" s="557"/>
      <c r="AO89" s="557"/>
      <c r="AP89" s="557"/>
      <c r="AR89" s="27">
        <f>SUM(K89:AP89)</f>
        <v>57</v>
      </c>
    </row>
    <row r="90" spans="1:42" s="27" customFormat="1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25"/>
      <c r="U90" s="87"/>
      <c r="V90" s="87"/>
      <c r="W90" s="87"/>
      <c r="X90" s="25"/>
      <c r="Y90" s="87"/>
      <c r="Z90" s="87"/>
      <c r="AA90" s="87"/>
      <c r="AB90" s="87"/>
      <c r="AC90" s="25"/>
      <c r="AD90" s="26"/>
      <c r="AE90" s="88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9"/>
    </row>
    <row r="91" spans="1:42" s="27" customFormat="1" ht="20.25">
      <c r="A91" s="90" t="s">
        <v>496</v>
      </c>
      <c r="B91" s="91"/>
      <c r="C91" s="91"/>
      <c r="D91" s="91"/>
      <c r="E91" s="91"/>
      <c r="F91" s="91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9"/>
      <c r="AE91" s="92"/>
      <c r="AF91" s="301" t="s">
        <v>624</v>
      </c>
      <c r="AG91" s="301"/>
      <c r="AH91" s="301"/>
      <c r="AI91" s="301"/>
      <c r="AJ91" s="301"/>
      <c r="AK91" s="301"/>
      <c r="AL91" s="301"/>
      <c r="AM91" s="301"/>
      <c r="AN91" s="301"/>
      <c r="AO91" s="301"/>
      <c r="AP91" s="443"/>
    </row>
    <row r="92" spans="1:42" s="27" customFormat="1" ht="15.75">
      <c r="A92" s="93"/>
      <c r="B92" s="97" t="s">
        <v>152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91"/>
      <c r="Q92" s="91"/>
      <c r="R92" s="91"/>
      <c r="S92" s="94"/>
      <c r="T92" s="94"/>
      <c r="U92" s="94"/>
      <c r="V92" s="94"/>
      <c r="W92" s="94"/>
      <c r="X92" s="94"/>
      <c r="Y92" s="94"/>
      <c r="Z92" s="94"/>
      <c r="AA92" s="91"/>
      <c r="AB92" s="91"/>
      <c r="AC92" s="28"/>
      <c r="AD92" s="29"/>
      <c r="AE92" s="95"/>
      <c r="AF92" s="91" t="s">
        <v>625</v>
      </c>
      <c r="AG92" s="94"/>
      <c r="AH92" s="94"/>
      <c r="AI92" s="301"/>
      <c r="AJ92" s="301"/>
      <c r="AK92" s="301"/>
      <c r="AL92" s="301"/>
      <c r="AM92" s="301"/>
      <c r="AN92" s="446"/>
      <c r="AO92" s="446"/>
      <c r="AP92" s="447"/>
    </row>
    <row r="93" spans="1:42" s="27" customFormat="1" ht="15.75">
      <c r="A93" s="93"/>
      <c r="B93" s="91" t="s">
        <v>4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97"/>
      <c r="Q93" s="97"/>
      <c r="R93" s="97"/>
      <c r="S93" s="98"/>
      <c r="T93" s="99"/>
      <c r="U93" s="98"/>
      <c r="V93" s="98"/>
      <c r="W93" s="98"/>
      <c r="X93" s="99"/>
      <c r="Y93" s="98"/>
      <c r="Z93" s="98"/>
      <c r="AA93" s="28"/>
      <c r="AB93" s="28"/>
      <c r="AC93" s="28"/>
      <c r="AD93" s="29"/>
      <c r="AE93" s="92"/>
      <c r="AF93" s="99" t="s">
        <v>469</v>
      </c>
      <c r="AG93" s="97"/>
      <c r="AH93" s="97"/>
      <c r="AI93" s="98"/>
      <c r="AJ93" s="100"/>
      <c r="AK93" s="28"/>
      <c r="AL93" s="28"/>
      <c r="AM93" s="100"/>
      <c r="AN93" s="100"/>
      <c r="AO93" s="100"/>
      <c r="AP93" s="29"/>
    </row>
    <row r="94" spans="1:42" s="27" customFormat="1" ht="15.75">
      <c r="A94" s="93"/>
      <c r="B94" s="272" t="s">
        <v>22</v>
      </c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91"/>
      <c r="Q94" s="91"/>
      <c r="R94" s="91"/>
      <c r="S94" s="94"/>
      <c r="T94" s="94"/>
      <c r="U94" s="94"/>
      <c r="V94" s="94"/>
      <c r="W94" s="94"/>
      <c r="X94" s="94"/>
      <c r="Y94" s="94"/>
      <c r="Z94" s="94"/>
      <c r="AA94" s="28"/>
      <c r="AB94" s="28"/>
      <c r="AC94" s="28"/>
      <c r="AD94" s="29"/>
      <c r="AE94" s="92"/>
      <c r="AF94" s="98" t="s">
        <v>470</v>
      </c>
      <c r="AG94" s="98" t="s">
        <v>471</v>
      </c>
      <c r="AH94" s="91"/>
      <c r="AI94" s="94"/>
      <c r="AJ94" s="28"/>
      <c r="AK94" s="28"/>
      <c r="AL94" s="28"/>
      <c r="AM94" s="28"/>
      <c r="AN94" s="28"/>
      <c r="AO94" s="28"/>
      <c r="AP94" s="103"/>
    </row>
    <row r="95" spans="1:42" s="27" customFormat="1" ht="15.75">
      <c r="A95" s="93"/>
      <c r="B95" s="272" t="s">
        <v>514</v>
      </c>
      <c r="C95" s="102"/>
      <c r="D95" s="102"/>
      <c r="E95" s="102"/>
      <c r="F95" s="48"/>
      <c r="G95" s="104"/>
      <c r="H95" s="104"/>
      <c r="I95" s="104"/>
      <c r="J95" s="104"/>
      <c r="K95" s="104"/>
      <c r="L95" s="104"/>
      <c r="M95" s="104"/>
      <c r="N95" s="104"/>
      <c r="O95" s="104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28"/>
      <c r="AB95" s="28"/>
      <c r="AC95" s="28"/>
      <c r="AD95" s="29"/>
      <c r="AE95" s="92"/>
      <c r="AF95" s="97" t="s">
        <v>472</v>
      </c>
      <c r="AG95" s="97" t="s">
        <v>473</v>
      </c>
      <c r="AH95" s="105"/>
      <c r="AI95" s="105"/>
      <c r="AJ95" s="28"/>
      <c r="AK95" s="28"/>
      <c r="AL95" s="28"/>
      <c r="AM95" s="28"/>
      <c r="AN95" s="28"/>
      <c r="AO95" s="28"/>
      <c r="AP95" s="29"/>
    </row>
    <row r="96" spans="1:42" s="27" customFormat="1" ht="15.75">
      <c r="A96" s="93"/>
      <c r="B96" s="288" t="s">
        <v>509</v>
      </c>
      <c r="C96" s="48"/>
      <c r="D96" s="48"/>
      <c r="E96" s="48"/>
      <c r="F96" s="48"/>
      <c r="G96" s="48"/>
      <c r="H96" s="48"/>
      <c r="I96" s="48"/>
      <c r="J96" s="106"/>
      <c r="K96" s="48"/>
      <c r="L96" s="48"/>
      <c r="M96" s="48"/>
      <c r="N96" s="48"/>
      <c r="O96" s="48"/>
      <c r="P96" s="107"/>
      <c r="Q96" s="107"/>
      <c r="R96" s="107"/>
      <c r="S96" s="107"/>
      <c r="T96" s="91"/>
      <c r="U96" s="91"/>
      <c r="V96" s="91"/>
      <c r="W96" s="107"/>
      <c r="X96" s="91"/>
      <c r="Y96" s="91"/>
      <c r="Z96" s="91"/>
      <c r="AA96" s="28"/>
      <c r="AB96" s="28"/>
      <c r="AC96" s="28"/>
      <c r="AD96" s="29"/>
      <c r="AE96" s="92"/>
      <c r="AF96" s="98" t="s">
        <v>455</v>
      </c>
      <c r="AG96" s="274" t="s">
        <v>474</v>
      </c>
      <c r="AH96" s="91"/>
      <c r="AI96" s="91"/>
      <c r="AJ96" s="28"/>
      <c r="AK96" s="28"/>
      <c r="AL96" s="28"/>
      <c r="AM96" s="28"/>
      <c r="AN96" s="28"/>
      <c r="AO96" s="28"/>
      <c r="AP96" s="29"/>
    </row>
    <row r="97" spans="1:42" s="27" customFormat="1" ht="15.75">
      <c r="A97" s="93"/>
      <c r="B97" s="273" t="s">
        <v>5</v>
      </c>
      <c r="C97" s="48"/>
      <c r="D97" s="48"/>
      <c r="E97" s="48"/>
      <c r="F97" s="48"/>
      <c r="G97" s="32"/>
      <c r="H97" s="32"/>
      <c r="I97" s="32"/>
      <c r="J97" s="32"/>
      <c r="K97" s="32"/>
      <c r="L97" s="32"/>
      <c r="M97" s="32"/>
      <c r="N97" s="32"/>
      <c r="O97" s="32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28"/>
      <c r="AB97" s="28"/>
      <c r="AC97" s="28"/>
      <c r="AD97" s="29"/>
      <c r="AE97" s="92"/>
      <c r="AF97" s="98" t="s">
        <v>475</v>
      </c>
      <c r="AG97" s="98" t="s">
        <v>476</v>
      </c>
      <c r="AH97" s="91"/>
      <c r="AI97" s="91"/>
      <c r="AJ97" s="28"/>
      <c r="AK97" s="28"/>
      <c r="AL97" s="28"/>
      <c r="AM97" s="28"/>
      <c r="AN97" s="28"/>
      <c r="AO97" s="28"/>
      <c r="AP97" s="29"/>
    </row>
    <row r="98" spans="1:42" s="27" customFormat="1" ht="15.75">
      <c r="A98" s="93"/>
      <c r="B98" s="101"/>
      <c r="C98" s="48"/>
      <c r="D98" s="48"/>
      <c r="E98" s="48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91"/>
      <c r="Q98" s="91"/>
      <c r="R98" s="91"/>
      <c r="S98" s="94"/>
      <c r="T98" s="94"/>
      <c r="U98" s="94"/>
      <c r="V98" s="94"/>
      <c r="W98" s="94"/>
      <c r="X98" s="94"/>
      <c r="Y98" s="94"/>
      <c r="Z98" s="94"/>
      <c r="AA98" s="28"/>
      <c r="AB98" s="28"/>
      <c r="AC98" s="28"/>
      <c r="AD98" s="29"/>
      <c r="AE98" s="92"/>
      <c r="AF98" s="98" t="s">
        <v>477</v>
      </c>
      <c r="AG98" s="98" t="s">
        <v>478</v>
      </c>
      <c r="AH98" s="91"/>
      <c r="AI98" s="94"/>
      <c r="AJ98" s="28"/>
      <c r="AK98" s="28"/>
      <c r="AL98" s="28"/>
      <c r="AM98" s="28"/>
      <c r="AN98" s="28"/>
      <c r="AO98" s="28"/>
      <c r="AP98" s="29"/>
    </row>
    <row r="99" spans="1:42" s="27" customFormat="1" ht="15.75">
      <c r="A99" s="93"/>
      <c r="B99" s="48"/>
      <c r="C99" s="32"/>
      <c r="D99" s="32"/>
      <c r="E99" s="32"/>
      <c r="F99" s="32"/>
      <c r="G99" s="32"/>
      <c r="H99" s="32"/>
      <c r="I99" s="32"/>
      <c r="J99" s="32"/>
      <c r="K99" s="32"/>
      <c r="L99" s="48"/>
      <c r="M99" s="48"/>
      <c r="N99" s="48"/>
      <c r="O99" s="48"/>
      <c r="P99" s="107"/>
      <c r="Q99" s="107"/>
      <c r="R99" s="107"/>
      <c r="S99" s="94"/>
      <c r="T99" s="94"/>
      <c r="U99" s="94"/>
      <c r="V99" s="94"/>
      <c r="W99" s="94"/>
      <c r="X99" s="94"/>
      <c r="Y99" s="94"/>
      <c r="Z99" s="94"/>
      <c r="AA99" s="28"/>
      <c r="AB99" s="28"/>
      <c r="AC99" s="28"/>
      <c r="AD99" s="29"/>
      <c r="AE99" s="92"/>
      <c r="AF99" s="97" t="s">
        <v>479</v>
      </c>
      <c r="AG99" s="97" t="s">
        <v>480</v>
      </c>
      <c r="AH99" s="91"/>
      <c r="AI99" s="94"/>
      <c r="AJ99" s="28"/>
      <c r="AK99" s="28"/>
      <c r="AL99" s="28"/>
      <c r="AM99" s="28"/>
      <c r="AN99" s="28"/>
      <c r="AO99" s="28"/>
      <c r="AP99" s="29"/>
    </row>
    <row r="100" spans="1:42" s="27" customFormat="1" ht="15.75">
      <c r="A100" s="9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91"/>
      <c r="Q100" s="91"/>
      <c r="R100" s="91"/>
      <c r="S100" s="94"/>
      <c r="T100" s="94"/>
      <c r="U100" s="94"/>
      <c r="V100" s="94"/>
      <c r="W100" s="94"/>
      <c r="X100" s="94"/>
      <c r="Y100" s="94"/>
      <c r="Z100" s="94"/>
      <c r="AA100" s="28"/>
      <c r="AB100" s="28"/>
      <c r="AC100" s="28"/>
      <c r="AD100" s="29"/>
      <c r="AE100" s="92"/>
      <c r="AF100" s="108"/>
      <c r="AG100" s="97" t="s">
        <v>498</v>
      </c>
      <c r="AI100" s="94"/>
      <c r="AJ100" s="28"/>
      <c r="AK100" s="28"/>
      <c r="AL100" s="28"/>
      <c r="AM100" s="28"/>
      <c r="AN100" s="28"/>
      <c r="AO100" s="28"/>
      <c r="AP100" s="29"/>
    </row>
    <row r="101" spans="1:42" s="27" customFormat="1" ht="15" thickBot="1">
      <c r="A101" s="109"/>
      <c r="B101" s="110"/>
      <c r="C101" s="110"/>
      <c r="D101" s="111"/>
      <c r="E101" s="111"/>
      <c r="F101" s="111"/>
      <c r="G101" s="111"/>
      <c r="H101" s="111"/>
      <c r="I101" s="111"/>
      <c r="J101" s="110"/>
      <c r="K101" s="110"/>
      <c r="L101" s="110"/>
      <c r="M101" s="110"/>
      <c r="N101" s="110"/>
      <c r="O101" s="110"/>
      <c r="P101" s="110"/>
      <c r="Q101" s="110"/>
      <c r="R101" s="110"/>
      <c r="S101" s="112"/>
      <c r="T101" s="113"/>
      <c r="U101" s="113"/>
      <c r="V101" s="113"/>
      <c r="W101" s="112"/>
      <c r="X101" s="113"/>
      <c r="Y101" s="113"/>
      <c r="Z101" s="113"/>
      <c r="AA101" s="113"/>
      <c r="AB101" s="113"/>
      <c r="AC101" s="113"/>
      <c r="AD101" s="114"/>
      <c r="AE101" s="636" t="s">
        <v>486</v>
      </c>
      <c r="AF101" s="637"/>
      <c r="AG101" s="637"/>
      <c r="AH101" s="637"/>
      <c r="AI101" s="637"/>
      <c r="AJ101" s="637"/>
      <c r="AK101" s="637"/>
      <c r="AL101" s="637"/>
      <c r="AM101" s="637"/>
      <c r="AN101" s="637"/>
      <c r="AO101" s="637"/>
      <c r="AP101" s="638"/>
    </row>
    <row r="102" spans="1:42" s="27" customFormat="1" ht="24.75" customHeight="1">
      <c r="A102" s="541"/>
      <c r="B102" s="542"/>
      <c r="C102" s="549" t="s">
        <v>631</v>
      </c>
      <c r="D102" s="550"/>
      <c r="E102" s="550"/>
      <c r="F102" s="550"/>
      <c r="G102" s="550"/>
      <c r="H102" s="550"/>
      <c r="I102" s="550"/>
      <c r="J102" s="550"/>
      <c r="K102" s="550"/>
      <c r="L102" s="550"/>
      <c r="M102" s="550"/>
      <c r="N102" s="550"/>
      <c r="O102" s="550"/>
      <c r="P102" s="550"/>
      <c r="Q102" s="550"/>
      <c r="R102" s="550"/>
      <c r="S102" s="550"/>
      <c r="T102" s="550"/>
      <c r="U102" s="550"/>
      <c r="V102" s="550"/>
      <c r="W102" s="550"/>
      <c r="X102" s="550"/>
      <c r="Y102" s="550"/>
      <c r="Z102" s="550"/>
      <c r="AA102" s="551"/>
      <c r="AB102" s="551"/>
      <c r="AC102" s="551"/>
      <c r="AD102" s="552"/>
      <c r="AE102" s="639" t="s">
        <v>439</v>
      </c>
      <c r="AF102" s="567"/>
      <c r="AG102" s="567"/>
      <c r="AH102" s="567"/>
      <c r="AI102" s="567"/>
      <c r="AJ102" s="567"/>
      <c r="AK102" s="567"/>
      <c r="AL102" s="567"/>
      <c r="AM102" s="567"/>
      <c r="AN102" s="567"/>
      <c r="AO102" s="567"/>
      <c r="AP102" s="640"/>
    </row>
    <row r="103" spans="1:42" s="27" customFormat="1" ht="24.75" customHeight="1">
      <c r="A103" s="604" t="s">
        <v>83</v>
      </c>
      <c r="B103" s="570"/>
      <c r="C103" s="553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4"/>
      <c r="Q103" s="554"/>
      <c r="R103" s="554"/>
      <c r="S103" s="554"/>
      <c r="T103" s="554"/>
      <c r="U103" s="554"/>
      <c r="V103" s="554"/>
      <c r="W103" s="554"/>
      <c r="X103" s="554"/>
      <c r="Y103" s="554"/>
      <c r="Z103" s="554"/>
      <c r="AA103" s="555"/>
      <c r="AB103" s="555"/>
      <c r="AC103" s="555"/>
      <c r="AD103" s="556"/>
      <c r="AE103" s="149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96"/>
    </row>
    <row r="104" spans="1:42" s="27" customFormat="1" ht="15.75" customHeight="1">
      <c r="A104" s="605" t="s">
        <v>506</v>
      </c>
      <c r="B104" s="606"/>
      <c r="C104" s="35" t="s">
        <v>117</v>
      </c>
      <c r="D104" s="23"/>
      <c r="E104" s="23"/>
      <c r="F104" s="23"/>
      <c r="G104" s="23"/>
      <c r="H104" s="31" t="s">
        <v>126</v>
      </c>
      <c r="I104" s="32"/>
      <c r="J104" s="23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0"/>
      <c r="V104" s="30"/>
      <c r="W104" s="31"/>
      <c r="X104" s="31"/>
      <c r="Y104" s="30"/>
      <c r="Z104" s="30"/>
      <c r="AA104" s="32"/>
      <c r="AB104" s="30"/>
      <c r="AC104" s="30"/>
      <c r="AD104" s="30"/>
      <c r="AE104" s="150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2"/>
    </row>
    <row r="105" spans="1:42" s="27" customFormat="1" ht="15.75" customHeight="1">
      <c r="A105" s="222"/>
      <c r="B105" s="221"/>
      <c r="C105" s="35" t="s">
        <v>503</v>
      </c>
      <c r="D105" s="23"/>
      <c r="E105" s="23"/>
      <c r="F105" s="30"/>
      <c r="G105" s="30"/>
      <c r="H105" s="31" t="s">
        <v>127</v>
      </c>
      <c r="I105" s="32"/>
      <c r="J105" s="31"/>
      <c r="K105" s="31"/>
      <c r="L105" s="34"/>
      <c r="M105" s="23"/>
      <c r="N105" s="31"/>
      <c r="O105" s="31"/>
      <c r="P105" s="31"/>
      <c r="Q105" s="31"/>
      <c r="R105" s="31"/>
      <c r="S105" s="31"/>
      <c r="T105" s="31"/>
      <c r="U105" s="30"/>
      <c r="V105" s="30"/>
      <c r="W105" s="31"/>
      <c r="X105" s="31"/>
      <c r="Y105" s="30"/>
      <c r="Z105" s="30"/>
      <c r="AA105" s="32"/>
      <c r="AB105" s="33"/>
      <c r="AC105" s="33"/>
      <c r="AD105" s="33"/>
      <c r="AE105" s="150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2"/>
    </row>
    <row r="106" spans="1:42" s="27" customFormat="1" ht="15.75" customHeight="1">
      <c r="A106" s="528" t="s">
        <v>53</v>
      </c>
      <c r="B106" s="529"/>
      <c r="C106" s="35" t="s">
        <v>502</v>
      </c>
      <c r="D106" s="23"/>
      <c r="E106" s="23"/>
      <c r="F106" s="30"/>
      <c r="G106" s="30"/>
      <c r="H106" s="31" t="s">
        <v>61</v>
      </c>
      <c r="I106" s="32"/>
      <c r="J106" s="31"/>
      <c r="K106" s="31"/>
      <c r="L106" s="34"/>
      <c r="M106" s="23"/>
      <c r="N106" s="31"/>
      <c r="O106" s="31"/>
      <c r="P106" s="31"/>
      <c r="Q106" s="31"/>
      <c r="R106" s="31"/>
      <c r="S106" s="31"/>
      <c r="T106" s="31"/>
      <c r="U106" s="30"/>
      <c r="V106" s="30"/>
      <c r="W106" s="31"/>
      <c r="X106" s="31"/>
      <c r="Y106" s="30"/>
      <c r="Z106" s="30"/>
      <c r="AA106" s="32"/>
      <c r="AB106" s="33"/>
      <c r="AC106" s="33"/>
      <c r="AD106" s="33"/>
      <c r="AE106" s="92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9"/>
    </row>
    <row r="107" spans="1:42" s="27" customFormat="1" ht="15.75" customHeight="1">
      <c r="A107" s="528" t="s">
        <v>54</v>
      </c>
      <c r="B107" s="529"/>
      <c r="C107" s="35" t="s">
        <v>440</v>
      </c>
      <c r="D107" s="30"/>
      <c r="E107" s="30"/>
      <c r="F107" s="30"/>
      <c r="G107" s="30"/>
      <c r="H107" s="31" t="s">
        <v>15</v>
      </c>
      <c r="I107" s="32"/>
      <c r="J107" s="31"/>
      <c r="K107" s="31"/>
      <c r="L107" s="31"/>
      <c r="M107" s="23"/>
      <c r="N107" s="31"/>
      <c r="O107" s="31"/>
      <c r="P107" s="31"/>
      <c r="Q107" s="31"/>
      <c r="R107" s="31"/>
      <c r="S107" s="31"/>
      <c r="T107" s="31"/>
      <c r="U107" s="30"/>
      <c r="V107" s="30"/>
      <c r="W107" s="31"/>
      <c r="X107" s="31"/>
      <c r="Y107" s="30"/>
      <c r="Z107" s="30"/>
      <c r="AA107" s="32"/>
      <c r="AB107" s="33"/>
      <c r="AC107" s="33"/>
      <c r="AD107" s="33"/>
      <c r="AE107" s="92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9"/>
    </row>
    <row r="108" spans="1:42" s="27" customFormat="1" ht="15.75" customHeight="1">
      <c r="A108" s="528" t="s">
        <v>55</v>
      </c>
      <c r="B108" s="529"/>
      <c r="C108" s="35" t="s">
        <v>442</v>
      </c>
      <c r="D108" s="30"/>
      <c r="E108" s="30"/>
      <c r="F108" s="30"/>
      <c r="G108" s="30"/>
      <c r="H108" s="31" t="s">
        <v>16</v>
      </c>
      <c r="I108" s="32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0"/>
      <c r="V108" s="30"/>
      <c r="W108" s="31"/>
      <c r="X108" s="31"/>
      <c r="Y108" s="30"/>
      <c r="Z108" s="30"/>
      <c r="AA108" s="32"/>
      <c r="AB108" s="30"/>
      <c r="AC108" s="30"/>
      <c r="AD108" s="30"/>
      <c r="AE108" s="610" t="s">
        <v>441</v>
      </c>
      <c r="AF108" s="611"/>
      <c r="AG108" s="611"/>
      <c r="AH108" s="611"/>
      <c r="AI108" s="611"/>
      <c r="AJ108" s="611"/>
      <c r="AK108" s="611"/>
      <c r="AL108" s="611"/>
      <c r="AM108" s="611"/>
      <c r="AN108" s="611"/>
      <c r="AO108" s="611"/>
      <c r="AP108" s="612"/>
    </row>
    <row r="109" spans="1:42" s="27" customFormat="1" ht="15.75" customHeight="1">
      <c r="A109" s="132"/>
      <c r="B109" s="115"/>
      <c r="C109" s="35"/>
      <c r="D109" s="30"/>
      <c r="E109" s="30"/>
      <c r="F109" s="30"/>
      <c r="G109" s="30"/>
      <c r="H109" s="31" t="s">
        <v>17</v>
      </c>
      <c r="I109" s="32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0"/>
      <c r="V109" s="30"/>
      <c r="W109" s="31"/>
      <c r="X109" s="31"/>
      <c r="Y109" s="30"/>
      <c r="Z109" s="30"/>
      <c r="AA109" s="32"/>
      <c r="AB109" s="30"/>
      <c r="AC109" s="30"/>
      <c r="AD109" s="30"/>
      <c r="AE109" s="610" t="s">
        <v>443</v>
      </c>
      <c r="AF109" s="611"/>
      <c r="AG109" s="611"/>
      <c r="AH109" s="611"/>
      <c r="AI109" s="611"/>
      <c r="AJ109" s="611"/>
      <c r="AK109" s="611"/>
      <c r="AL109" s="611"/>
      <c r="AM109" s="611"/>
      <c r="AN109" s="611"/>
      <c r="AO109" s="611"/>
      <c r="AP109" s="612"/>
    </row>
    <row r="110" spans="1:42" s="27" customFormat="1" ht="15.75" customHeight="1">
      <c r="A110" s="132"/>
      <c r="B110" s="115"/>
      <c r="C110" s="35"/>
      <c r="D110" s="30"/>
      <c r="E110" s="30"/>
      <c r="F110" s="30"/>
      <c r="G110" s="30"/>
      <c r="H110" s="31" t="s">
        <v>18</v>
      </c>
      <c r="I110" s="32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0"/>
      <c r="V110" s="30"/>
      <c r="W110" s="31"/>
      <c r="X110" s="31"/>
      <c r="Y110" s="30"/>
      <c r="Z110" s="30"/>
      <c r="AA110" s="32"/>
      <c r="AB110" s="30"/>
      <c r="AC110" s="30"/>
      <c r="AD110" s="30"/>
      <c r="AE110" s="132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47"/>
    </row>
    <row r="111" spans="1:42" s="27" customFormat="1" ht="15.75" customHeight="1">
      <c r="A111" s="132"/>
      <c r="B111" s="115"/>
      <c r="C111" s="35"/>
      <c r="D111" s="30"/>
      <c r="E111" s="30"/>
      <c r="F111" s="30"/>
      <c r="G111" s="30"/>
      <c r="H111" s="31" t="s">
        <v>52</v>
      </c>
      <c r="I111" s="32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0"/>
      <c r="V111" s="30"/>
      <c r="W111" s="31"/>
      <c r="X111" s="31"/>
      <c r="Y111" s="30"/>
      <c r="Z111" s="30"/>
      <c r="AA111" s="32"/>
      <c r="AB111" s="30"/>
      <c r="AC111" s="30"/>
      <c r="AD111" s="30"/>
      <c r="AE111" s="132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47"/>
    </row>
    <row r="112" spans="1:42" s="27" customFormat="1" ht="15.75" customHeight="1" thickBot="1">
      <c r="A112" s="530"/>
      <c r="B112" s="531"/>
      <c r="C112" s="37"/>
      <c r="D112" s="38"/>
      <c r="E112" s="38"/>
      <c r="F112" s="38"/>
      <c r="G112" s="38"/>
      <c r="H112" s="302" t="s">
        <v>623</v>
      </c>
      <c r="I112" s="38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40"/>
      <c r="W112" s="39"/>
      <c r="X112" s="39"/>
      <c r="Y112" s="40"/>
      <c r="Z112" s="40"/>
      <c r="AA112" s="38"/>
      <c r="AB112" s="36"/>
      <c r="AC112" s="36"/>
      <c r="AD112" s="36"/>
      <c r="AE112" s="619" t="s">
        <v>504</v>
      </c>
      <c r="AF112" s="620"/>
      <c r="AG112" s="620"/>
      <c r="AH112" s="620"/>
      <c r="AI112" s="620"/>
      <c r="AJ112" s="620"/>
      <c r="AK112" s="620"/>
      <c r="AL112" s="620"/>
      <c r="AM112" s="620"/>
      <c r="AN112" s="620"/>
      <c r="AO112" s="620"/>
      <c r="AP112" s="621"/>
    </row>
    <row r="113" spans="1:42" s="27" customFormat="1" ht="7.5" customHeight="1" thickBot="1">
      <c r="A113" s="133"/>
      <c r="B113" s="44"/>
      <c r="C113" s="134"/>
      <c r="D113" s="28"/>
      <c r="E113" s="28"/>
      <c r="F113" s="28"/>
      <c r="G113" s="28"/>
      <c r="H113" s="28"/>
      <c r="I113" s="28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00"/>
      <c r="V113" s="100"/>
      <c r="W113" s="135"/>
      <c r="X113" s="135"/>
      <c r="Y113" s="100"/>
      <c r="Z113" s="100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28"/>
      <c r="AP113" s="29"/>
    </row>
    <row r="114" spans="1:42" s="27" customFormat="1" ht="12.75">
      <c r="A114" s="598" t="s">
        <v>482</v>
      </c>
      <c r="B114" s="601" t="s">
        <v>445</v>
      </c>
      <c r="C114" s="629" t="s">
        <v>446</v>
      </c>
      <c r="D114" s="630"/>
      <c r="E114" s="631"/>
      <c r="F114" s="536" t="s">
        <v>447</v>
      </c>
      <c r="G114" s="537"/>
      <c r="H114" s="537"/>
      <c r="I114" s="537"/>
      <c r="J114" s="537"/>
      <c r="K114" s="635" t="s">
        <v>487</v>
      </c>
      <c r="L114" s="537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  <c r="AF114" s="537"/>
      <c r="AG114" s="537"/>
      <c r="AH114" s="537"/>
      <c r="AI114" s="537"/>
      <c r="AJ114" s="537"/>
      <c r="AK114" s="537"/>
      <c r="AL114" s="537"/>
      <c r="AM114" s="537"/>
      <c r="AN114" s="537"/>
      <c r="AO114" s="537"/>
      <c r="AP114" s="628"/>
    </row>
    <row r="115" spans="1:42" s="27" customFormat="1" ht="12.75">
      <c r="A115" s="599"/>
      <c r="B115" s="602"/>
      <c r="C115" s="632"/>
      <c r="D115" s="633"/>
      <c r="E115" s="634"/>
      <c r="F115" s="584" t="s">
        <v>449</v>
      </c>
      <c r="G115" s="538" t="s">
        <v>450</v>
      </c>
      <c r="H115" s="538"/>
      <c r="I115" s="538"/>
      <c r="J115" s="613"/>
      <c r="K115" s="586" t="s">
        <v>118</v>
      </c>
      <c r="L115" s="587"/>
      <c r="M115" s="587"/>
      <c r="N115" s="588"/>
      <c r="O115" s="586" t="s">
        <v>119</v>
      </c>
      <c r="P115" s="587"/>
      <c r="Q115" s="587"/>
      <c r="R115" s="588"/>
      <c r="S115" s="586" t="s">
        <v>120</v>
      </c>
      <c r="T115" s="587"/>
      <c r="U115" s="587"/>
      <c r="V115" s="588"/>
      <c r="W115" s="586" t="s">
        <v>121</v>
      </c>
      <c r="X115" s="587"/>
      <c r="Y115" s="587"/>
      <c r="Z115" s="588"/>
      <c r="AA115" s="586" t="s">
        <v>122</v>
      </c>
      <c r="AB115" s="587"/>
      <c r="AC115" s="587"/>
      <c r="AD115" s="588"/>
      <c r="AE115" s="586" t="s">
        <v>123</v>
      </c>
      <c r="AF115" s="587"/>
      <c r="AG115" s="587"/>
      <c r="AH115" s="588"/>
      <c r="AI115" s="586" t="s">
        <v>124</v>
      </c>
      <c r="AJ115" s="587"/>
      <c r="AK115" s="587"/>
      <c r="AL115" s="588"/>
      <c r="AM115" s="586" t="s">
        <v>125</v>
      </c>
      <c r="AN115" s="587"/>
      <c r="AO115" s="587"/>
      <c r="AP115" s="588"/>
    </row>
    <row r="116" spans="1:42" s="27" customFormat="1" ht="12.75" customHeight="1">
      <c r="A116" s="599"/>
      <c r="B116" s="602"/>
      <c r="C116" s="564" t="s">
        <v>451</v>
      </c>
      <c r="D116" s="667" t="s">
        <v>452</v>
      </c>
      <c r="E116" s="543" t="s">
        <v>499</v>
      </c>
      <c r="F116" s="654"/>
      <c r="G116" s="538" t="s">
        <v>453</v>
      </c>
      <c r="H116" s="538" t="s">
        <v>454</v>
      </c>
      <c r="I116" s="538" t="s">
        <v>455</v>
      </c>
      <c r="J116" s="613" t="s">
        <v>493</v>
      </c>
      <c r="K116" s="622" t="s">
        <v>132</v>
      </c>
      <c r="L116" s="623"/>
      <c r="M116" s="623"/>
      <c r="N116" s="623"/>
      <c r="O116" s="623"/>
      <c r="P116" s="623"/>
      <c r="Q116" s="623"/>
      <c r="R116" s="623"/>
      <c r="S116" s="623"/>
      <c r="T116" s="623"/>
      <c r="U116" s="623"/>
      <c r="V116" s="623"/>
      <c r="W116" s="623"/>
      <c r="X116" s="623"/>
      <c r="Y116" s="623"/>
      <c r="Z116" s="623"/>
      <c r="AA116" s="623"/>
      <c r="AB116" s="623"/>
      <c r="AC116" s="623"/>
      <c r="AD116" s="623"/>
      <c r="AE116" s="623"/>
      <c r="AF116" s="623"/>
      <c r="AG116" s="623"/>
      <c r="AH116" s="623"/>
      <c r="AI116" s="623"/>
      <c r="AJ116" s="623"/>
      <c r="AK116" s="623"/>
      <c r="AL116" s="623"/>
      <c r="AM116" s="623"/>
      <c r="AN116" s="623"/>
      <c r="AO116" s="623"/>
      <c r="AP116" s="624"/>
    </row>
    <row r="117" spans="1:42" s="27" customFormat="1" ht="12.75">
      <c r="A117" s="599"/>
      <c r="B117" s="602"/>
      <c r="C117" s="564"/>
      <c r="D117" s="668"/>
      <c r="E117" s="544"/>
      <c r="F117" s="654"/>
      <c r="G117" s="538"/>
      <c r="H117" s="538"/>
      <c r="I117" s="538"/>
      <c r="J117" s="613"/>
      <c r="K117" s="584" t="s">
        <v>453</v>
      </c>
      <c r="L117" s="608" t="s">
        <v>454</v>
      </c>
      <c r="M117" s="607" t="s">
        <v>456</v>
      </c>
      <c r="N117" s="543" t="s">
        <v>497</v>
      </c>
      <c r="O117" s="584" t="s">
        <v>453</v>
      </c>
      <c r="P117" s="608" t="s">
        <v>454</v>
      </c>
      <c r="Q117" s="607" t="s">
        <v>456</v>
      </c>
      <c r="R117" s="543" t="s">
        <v>497</v>
      </c>
      <c r="S117" s="584" t="s">
        <v>453</v>
      </c>
      <c r="T117" s="608" t="s">
        <v>454</v>
      </c>
      <c r="U117" s="607" t="s">
        <v>456</v>
      </c>
      <c r="V117" s="543" t="s">
        <v>497</v>
      </c>
      <c r="W117" s="584" t="s">
        <v>453</v>
      </c>
      <c r="X117" s="608" t="s">
        <v>454</v>
      </c>
      <c r="Y117" s="607" t="s">
        <v>456</v>
      </c>
      <c r="Z117" s="543" t="s">
        <v>497</v>
      </c>
      <c r="AA117" s="584" t="s">
        <v>453</v>
      </c>
      <c r="AB117" s="608" t="s">
        <v>454</v>
      </c>
      <c r="AC117" s="607" t="s">
        <v>456</v>
      </c>
      <c r="AD117" s="543" t="s">
        <v>497</v>
      </c>
      <c r="AE117" s="584" t="s">
        <v>453</v>
      </c>
      <c r="AF117" s="608" t="s">
        <v>454</v>
      </c>
      <c r="AG117" s="607" t="s">
        <v>456</v>
      </c>
      <c r="AH117" s="543" t="s">
        <v>497</v>
      </c>
      <c r="AI117" s="584" t="s">
        <v>453</v>
      </c>
      <c r="AJ117" s="608" t="s">
        <v>454</v>
      </c>
      <c r="AK117" s="607" t="s">
        <v>456</v>
      </c>
      <c r="AL117" s="543" t="s">
        <v>497</v>
      </c>
      <c r="AM117" s="584" t="s">
        <v>453</v>
      </c>
      <c r="AN117" s="608" t="s">
        <v>454</v>
      </c>
      <c r="AO117" s="607" t="s">
        <v>456</v>
      </c>
      <c r="AP117" s="543" t="s">
        <v>497</v>
      </c>
    </row>
    <row r="118" spans="1:42" s="27" customFormat="1" ht="13.5" thickBot="1">
      <c r="A118" s="600"/>
      <c r="B118" s="603"/>
      <c r="C118" s="565"/>
      <c r="D118" s="669"/>
      <c r="E118" s="545"/>
      <c r="F118" s="585"/>
      <c r="G118" s="539"/>
      <c r="H118" s="539"/>
      <c r="I118" s="539"/>
      <c r="J118" s="614"/>
      <c r="K118" s="585"/>
      <c r="L118" s="609"/>
      <c r="M118" s="577"/>
      <c r="N118" s="545"/>
      <c r="O118" s="585"/>
      <c r="P118" s="609"/>
      <c r="Q118" s="577"/>
      <c r="R118" s="545"/>
      <c r="S118" s="585"/>
      <c r="T118" s="609"/>
      <c r="U118" s="577"/>
      <c r="V118" s="545"/>
      <c r="W118" s="585"/>
      <c r="X118" s="609"/>
      <c r="Y118" s="577"/>
      <c r="Z118" s="545"/>
      <c r="AA118" s="585"/>
      <c r="AB118" s="609"/>
      <c r="AC118" s="577"/>
      <c r="AD118" s="545"/>
      <c r="AE118" s="585"/>
      <c r="AF118" s="609"/>
      <c r="AG118" s="577"/>
      <c r="AH118" s="545"/>
      <c r="AI118" s="585"/>
      <c r="AJ118" s="609"/>
      <c r="AK118" s="577"/>
      <c r="AL118" s="545"/>
      <c r="AM118" s="585"/>
      <c r="AN118" s="609"/>
      <c r="AO118" s="577"/>
      <c r="AP118" s="545"/>
    </row>
    <row r="119" spans="1:42" s="131" customFormat="1" ht="18" customHeight="1" thickBot="1">
      <c r="A119" s="45" t="s">
        <v>488</v>
      </c>
      <c r="B119" s="203" t="s">
        <v>489</v>
      </c>
      <c r="C119" s="540"/>
      <c r="D119" s="540"/>
      <c r="E119" s="136"/>
      <c r="F119" s="136"/>
      <c r="G119" s="540"/>
      <c r="H119" s="540"/>
      <c r="I119" s="540"/>
      <c r="J119" s="540"/>
      <c r="K119" s="540"/>
      <c r="L119" s="540"/>
      <c r="M119" s="540"/>
      <c r="N119" s="540"/>
      <c r="O119" s="540"/>
      <c r="P119" s="540"/>
      <c r="Q119" s="540"/>
      <c r="R119" s="540"/>
      <c r="S119" s="540"/>
      <c r="T119" s="540"/>
      <c r="U119" s="540"/>
      <c r="V119" s="540"/>
      <c r="W119" s="540"/>
      <c r="X119" s="540"/>
      <c r="Y119" s="540"/>
      <c r="Z119" s="540"/>
      <c r="AA119" s="540"/>
      <c r="AB119" s="540"/>
      <c r="AC119" s="540"/>
      <c r="AD119" s="540"/>
      <c r="AE119" s="540"/>
      <c r="AF119" s="540"/>
      <c r="AG119" s="540"/>
      <c r="AH119" s="540"/>
      <c r="AI119" s="540"/>
      <c r="AJ119" s="540"/>
      <c r="AK119" s="540"/>
      <c r="AL119" s="540"/>
      <c r="AM119" s="540"/>
      <c r="AN119" s="540"/>
      <c r="AO119" s="540"/>
      <c r="AP119" s="615"/>
    </row>
    <row r="120" spans="1:42" s="27" customFormat="1" ht="18" customHeight="1">
      <c r="A120" s="49" t="s">
        <v>459</v>
      </c>
      <c r="B120" s="242" t="s">
        <v>31</v>
      </c>
      <c r="C120" s="243"/>
      <c r="D120" s="244">
        <v>2</v>
      </c>
      <c r="E120" s="207">
        <v>2</v>
      </c>
      <c r="F120" s="137">
        <f aca="true" t="shared" si="11" ref="F120:F144">SUM(G120:J120)</f>
        <v>20</v>
      </c>
      <c r="G120" s="208">
        <f aca="true" t="shared" si="12" ref="G120:G144">IF(SUM(K120+O120+S120+W120+AA120+AE120+AI120+AM120)=0,"",SUM(K120+O120+S120+W120+AA120+AE120+AI120+AM120))</f>
        <v>10</v>
      </c>
      <c r="H120" s="208">
        <f aca="true" t="shared" si="13" ref="H120:H144">IF(SUM(L120+P120+T120+X120+AB120+AF120+AJ120+AN120)=0,"",SUM(L120+P120+T120+X120+AB120+AF120+AJ120+AN120))</f>
      </c>
      <c r="I120" s="208">
        <f aca="true" t="shared" si="14" ref="I120:I144">IF(SUM(M120+Q120+U120+Y120+AC120+AG120+AK120+AO120)=0,"",SUM(M120+Q120+U120+Y120+AC120+AG120+AK120+AO120))</f>
        <v>10</v>
      </c>
      <c r="J120" s="216">
        <f aca="true" t="shared" si="15" ref="J120:J144">IF(SUM(N120+R120+V120+Z120+AD120+AH120+AL120+AP120)=0,"",SUM(N120+R120+V120+Z120+AD120+AH120+AL120+AP120))</f>
      </c>
      <c r="K120" s="56"/>
      <c r="L120" s="54"/>
      <c r="M120" s="54"/>
      <c r="N120" s="60"/>
      <c r="O120" s="56"/>
      <c r="P120" s="54"/>
      <c r="Q120" s="54"/>
      <c r="R120" s="60"/>
      <c r="S120" s="56"/>
      <c r="T120" s="54"/>
      <c r="U120" s="54"/>
      <c r="V120" s="60"/>
      <c r="W120" s="56">
        <v>10</v>
      </c>
      <c r="X120" s="54"/>
      <c r="Y120" s="54"/>
      <c r="Z120" s="60"/>
      <c r="AA120" s="56"/>
      <c r="AB120" s="54"/>
      <c r="AC120" s="54">
        <v>10</v>
      </c>
      <c r="AD120" s="60"/>
      <c r="AE120" s="56"/>
      <c r="AF120" s="54"/>
      <c r="AG120" s="54"/>
      <c r="AH120" s="60"/>
      <c r="AI120" s="56"/>
      <c r="AJ120" s="54"/>
      <c r="AK120" s="54"/>
      <c r="AL120" s="60"/>
      <c r="AM120" s="139"/>
      <c r="AN120" s="138"/>
      <c r="AO120" s="138"/>
      <c r="AP120" s="117"/>
    </row>
    <row r="121" spans="1:42" s="27" customFormat="1" ht="18" customHeight="1">
      <c r="A121" s="49" t="s">
        <v>460</v>
      </c>
      <c r="B121" s="245" t="s">
        <v>0</v>
      </c>
      <c r="C121" s="246">
        <v>1</v>
      </c>
      <c r="D121" s="216">
        <v>1</v>
      </c>
      <c r="E121" s="219">
        <v>5</v>
      </c>
      <c r="F121" s="61">
        <f t="shared" si="11"/>
        <v>30</v>
      </c>
      <c r="G121" s="208">
        <f t="shared" si="12"/>
        <v>10</v>
      </c>
      <c r="H121" s="208">
        <f t="shared" si="13"/>
      </c>
      <c r="I121" s="208">
        <f t="shared" si="14"/>
        <v>20</v>
      </c>
      <c r="J121" s="216">
        <f t="shared" si="15"/>
      </c>
      <c r="K121" s="56"/>
      <c r="L121" s="54"/>
      <c r="M121" s="54"/>
      <c r="N121" s="60"/>
      <c r="O121" s="56"/>
      <c r="P121" s="54"/>
      <c r="Q121" s="54"/>
      <c r="R121" s="60"/>
      <c r="S121" s="56"/>
      <c r="T121" s="54"/>
      <c r="U121" s="54"/>
      <c r="V121" s="60"/>
      <c r="W121" s="56"/>
      <c r="X121" s="54"/>
      <c r="Y121" s="54"/>
      <c r="Z121" s="60"/>
      <c r="AA121" s="247">
        <v>10</v>
      </c>
      <c r="AB121" s="54"/>
      <c r="AC121" s="54">
        <v>20</v>
      </c>
      <c r="AD121" s="60"/>
      <c r="AE121" s="56"/>
      <c r="AF121" s="54"/>
      <c r="AG121" s="54"/>
      <c r="AH121" s="60"/>
      <c r="AI121" s="56"/>
      <c r="AJ121" s="54"/>
      <c r="AK121" s="54"/>
      <c r="AL121" s="60"/>
      <c r="AM121" s="118"/>
      <c r="AN121" s="119"/>
      <c r="AO121" s="119"/>
      <c r="AP121" s="148"/>
    </row>
    <row r="122" spans="1:42" s="27" customFormat="1" ht="18" customHeight="1">
      <c r="A122" s="49" t="s">
        <v>461</v>
      </c>
      <c r="B122" s="204" t="s">
        <v>45</v>
      </c>
      <c r="C122" s="246">
        <v>1</v>
      </c>
      <c r="D122" s="216">
        <v>1</v>
      </c>
      <c r="E122" s="219">
        <v>5</v>
      </c>
      <c r="F122" s="61">
        <f t="shared" si="11"/>
        <v>30</v>
      </c>
      <c r="G122" s="208">
        <f t="shared" si="12"/>
        <v>10</v>
      </c>
      <c r="H122" s="208">
        <f t="shared" si="13"/>
      </c>
      <c r="I122" s="208">
        <f t="shared" si="14"/>
        <v>20</v>
      </c>
      <c r="J122" s="216">
        <f t="shared" si="15"/>
      </c>
      <c r="K122" s="209"/>
      <c r="L122" s="210"/>
      <c r="M122" s="210"/>
      <c r="N122" s="211"/>
      <c r="O122" s="209"/>
      <c r="P122" s="210"/>
      <c r="Q122" s="210"/>
      <c r="R122" s="211"/>
      <c r="S122" s="56"/>
      <c r="T122" s="210"/>
      <c r="U122" s="210"/>
      <c r="V122" s="211"/>
      <c r="W122" s="209"/>
      <c r="X122" s="210"/>
      <c r="Y122" s="210"/>
      <c r="Z122" s="211"/>
      <c r="AA122" s="213">
        <v>10</v>
      </c>
      <c r="AB122" s="210"/>
      <c r="AC122" s="210">
        <v>20</v>
      </c>
      <c r="AD122" s="211"/>
      <c r="AE122" s="209"/>
      <c r="AF122" s="210"/>
      <c r="AG122" s="210"/>
      <c r="AH122" s="211"/>
      <c r="AI122" s="209"/>
      <c r="AJ122" s="210"/>
      <c r="AK122" s="210"/>
      <c r="AL122" s="211"/>
      <c r="AM122" s="118"/>
      <c r="AN122" s="119"/>
      <c r="AO122" s="119"/>
      <c r="AP122" s="148"/>
    </row>
    <row r="123" spans="1:42" s="27" customFormat="1" ht="18" customHeight="1">
      <c r="A123" s="49" t="s">
        <v>462</v>
      </c>
      <c r="B123" s="204" t="s">
        <v>38</v>
      </c>
      <c r="C123" s="246"/>
      <c r="D123" s="216">
        <v>1</v>
      </c>
      <c r="E123" s="219">
        <v>2</v>
      </c>
      <c r="F123" s="61">
        <f t="shared" si="11"/>
        <v>15</v>
      </c>
      <c r="G123" s="208">
        <f t="shared" si="12"/>
        <v>15</v>
      </c>
      <c r="H123" s="208">
        <f t="shared" si="13"/>
      </c>
      <c r="I123" s="208">
        <f t="shared" si="14"/>
      </c>
      <c r="J123" s="216">
        <f t="shared" si="15"/>
      </c>
      <c r="K123" s="209"/>
      <c r="L123" s="210"/>
      <c r="M123" s="210"/>
      <c r="N123" s="211"/>
      <c r="O123" s="56"/>
      <c r="P123" s="210"/>
      <c r="Q123" s="210"/>
      <c r="R123" s="211"/>
      <c r="S123" s="209"/>
      <c r="T123" s="210"/>
      <c r="U123" s="210"/>
      <c r="V123" s="211"/>
      <c r="W123" s="209"/>
      <c r="X123" s="210"/>
      <c r="Y123" s="210"/>
      <c r="Z123" s="211"/>
      <c r="AA123" s="209"/>
      <c r="AB123" s="210"/>
      <c r="AC123" s="210"/>
      <c r="AD123" s="211"/>
      <c r="AE123" s="209"/>
      <c r="AF123" s="210"/>
      <c r="AG123" s="210"/>
      <c r="AH123" s="211"/>
      <c r="AI123" s="209">
        <v>15</v>
      </c>
      <c r="AJ123" s="210"/>
      <c r="AK123" s="210"/>
      <c r="AL123" s="211"/>
      <c r="AM123" s="118"/>
      <c r="AN123" s="119"/>
      <c r="AO123" s="119"/>
      <c r="AP123" s="148"/>
    </row>
    <row r="124" spans="1:42" s="27" customFormat="1" ht="18" customHeight="1">
      <c r="A124" s="49" t="s">
        <v>463</v>
      </c>
      <c r="B124" s="204" t="s">
        <v>29</v>
      </c>
      <c r="C124" s="246">
        <v>1</v>
      </c>
      <c r="D124" s="216">
        <v>2</v>
      </c>
      <c r="E124" s="219">
        <v>7</v>
      </c>
      <c r="F124" s="61">
        <f t="shared" si="11"/>
        <v>35</v>
      </c>
      <c r="G124" s="208">
        <f t="shared" si="12"/>
        <v>15</v>
      </c>
      <c r="H124" s="208">
        <f t="shared" si="13"/>
        <v>10</v>
      </c>
      <c r="I124" s="208">
        <f t="shared" si="14"/>
        <v>10</v>
      </c>
      <c r="J124" s="216">
        <f t="shared" si="15"/>
      </c>
      <c r="K124" s="56"/>
      <c r="L124" s="54"/>
      <c r="M124" s="54"/>
      <c r="N124" s="60"/>
      <c r="O124" s="247">
        <v>15</v>
      </c>
      <c r="P124" s="54">
        <v>10</v>
      </c>
      <c r="Q124" s="54">
        <v>10</v>
      </c>
      <c r="R124" s="60"/>
      <c r="S124" s="56"/>
      <c r="T124" s="54"/>
      <c r="U124" s="54"/>
      <c r="V124" s="60"/>
      <c r="W124" s="56"/>
      <c r="X124" s="54"/>
      <c r="Y124" s="54"/>
      <c r="Z124" s="60"/>
      <c r="AA124" s="56"/>
      <c r="AB124" s="54"/>
      <c r="AC124" s="54"/>
      <c r="AD124" s="60"/>
      <c r="AE124" s="56"/>
      <c r="AF124" s="54"/>
      <c r="AG124" s="54"/>
      <c r="AH124" s="60"/>
      <c r="AI124" s="56"/>
      <c r="AJ124" s="54"/>
      <c r="AK124" s="54"/>
      <c r="AL124" s="60"/>
      <c r="AM124" s="118"/>
      <c r="AN124" s="119"/>
      <c r="AO124" s="119"/>
      <c r="AP124" s="148"/>
    </row>
    <row r="125" spans="1:42" s="27" customFormat="1" ht="18" customHeight="1">
      <c r="A125" s="49" t="s">
        <v>84</v>
      </c>
      <c r="B125" s="204" t="s">
        <v>28</v>
      </c>
      <c r="C125" s="246">
        <v>1</v>
      </c>
      <c r="D125" s="216">
        <v>1</v>
      </c>
      <c r="E125" s="219">
        <v>6</v>
      </c>
      <c r="F125" s="61">
        <f t="shared" si="11"/>
        <v>40</v>
      </c>
      <c r="G125" s="208">
        <f t="shared" si="12"/>
        <v>20</v>
      </c>
      <c r="H125" s="208">
        <f t="shared" si="13"/>
        <v>20</v>
      </c>
      <c r="I125" s="208">
        <f t="shared" si="14"/>
      </c>
      <c r="J125" s="216">
        <f t="shared" si="15"/>
      </c>
      <c r="K125" s="247">
        <v>20</v>
      </c>
      <c r="L125" s="54">
        <v>20</v>
      </c>
      <c r="M125" s="54"/>
      <c r="N125" s="60"/>
      <c r="O125" s="56"/>
      <c r="P125" s="54"/>
      <c r="Q125" s="54"/>
      <c r="R125" s="60"/>
      <c r="S125" s="56"/>
      <c r="T125" s="54"/>
      <c r="U125" s="54"/>
      <c r="V125" s="60"/>
      <c r="W125" s="56"/>
      <c r="X125" s="54"/>
      <c r="Y125" s="54"/>
      <c r="Z125" s="60"/>
      <c r="AA125" s="56"/>
      <c r="AB125" s="54"/>
      <c r="AC125" s="54"/>
      <c r="AD125" s="60"/>
      <c r="AE125" s="56"/>
      <c r="AF125" s="54"/>
      <c r="AG125" s="54"/>
      <c r="AH125" s="60"/>
      <c r="AI125" s="56"/>
      <c r="AJ125" s="54"/>
      <c r="AK125" s="54"/>
      <c r="AL125" s="60"/>
      <c r="AM125" s="118"/>
      <c r="AN125" s="119"/>
      <c r="AO125" s="119"/>
      <c r="AP125" s="148"/>
    </row>
    <row r="126" spans="1:42" s="27" customFormat="1" ht="18" customHeight="1">
      <c r="A126" s="49" t="s">
        <v>97</v>
      </c>
      <c r="B126" s="248" t="s">
        <v>82</v>
      </c>
      <c r="C126" s="246">
        <v>1</v>
      </c>
      <c r="D126" s="216">
        <v>1</v>
      </c>
      <c r="E126" s="219">
        <v>5</v>
      </c>
      <c r="F126" s="61">
        <f t="shared" si="11"/>
        <v>25</v>
      </c>
      <c r="G126" s="208">
        <f t="shared" si="12"/>
        <v>15</v>
      </c>
      <c r="H126" s="208">
        <f t="shared" si="13"/>
      </c>
      <c r="I126" s="208">
        <f t="shared" si="14"/>
      </c>
      <c r="J126" s="216">
        <f t="shared" si="15"/>
        <v>10</v>
      </c>
      <c r="K126" s="56"/>
      <c r="L126" s="54"/>
      <c r="M126" s="54"/>
      <c r="N126" s="60"/>
      <c r="O126" s="56"/>
      <c r="P126" s="54"/>
      <c r="Q126" s="54"/>
      <c r="R126" s="60"/>
      <c r="S126" s="247">
        <v>15</v>
      </c>
      <c r="T126" s="54"/>
      <c r="U126" s="54"/>
      <c r="V126" s="60">
        <v>10</v>
      </c>
      <c r="W126" s="56"/>
      <c r="X126" s="54"/>
      <c r="Y126" s="54"/>
      <c r="Z126" s="60"/>
      <c r="AA126" s="56"/>
      <c r="AB126" s="54"/>
      <c r="AC126" s="54"/>
      <c r="AD126" s="60"/>
      <c r="AE126" s="56"/>
      <c r="AF126" s="54"/>
      <c r="AG126" s="54"/>
      <c r="AH126" s="60"/>
      <c r="AI126" s="56"/>
      <c r="AJ126" s="54"/>
      <c r="AK126" s="54"/>
      <c r="AL126" s="60"/>
      <c r="AM126" s="118"/>
      <c r="AN126" s="119"/>
      <c r="AO126" s="119"/>
      <c r="AP126" s="148"/>
    </row>
    <row r="127" spans="1:42" s="27" customFormat="1" ht="18" customHeight="1">
      <c r="A127" s="49" t="s">
        <v>98</v>
      </c>
      <c r="B127" s="281" t="s">
        <v>1</v>
      </c>
      <c r="C127" s="246">
        <v>1</v>
      </c>
      <c r="D127" s="216">
        <v>1</v>
      </c>
      <c r="E127" s="219">
        <v>5</v>
      </c>
      <c r="F127" s="61">
        <f t="shared" si="11"/>
        <v>30</v>
      </c>
      <c r="G127" s="208">
        <f t="shared" si="12"/>
        <v>20</v>
      </c>
      <c r="H127" s="208">
        <f t="shared" si="13"/>
        <v>10</v>
      </c>
      <c r="I127" s="208">
        <f t="shared" si="14"/>
      </c>
      <c r="J127" s="216">
        <f t="shared" si="15"/>
      </c>
      <c r="K127" s="56"/>
      <c r="L127" s="54"/>
      <c r="M127" s="54"/>
      <c r="N127" s="60"/>
      <c r="O127" s="56"/>
      <c r="P127" s="54"/>
      <c r="Q127" s="54"/>
      <c r="R127" s="60"/>
      <c r="S127" s="56"/>
      <c r="T127" s="54"/>
      <c r="U127" s="54"/>
      <c r="V127" s="60"/>
      <c r="W127" s="56"/>
      <c r="X127" s="54"/>
      <c r="Y127" s="54"/>
      <c r="Z127" s="60"/>
      <c r="AA127" s="247">
        <v>20</v>
      </c>
      <c r="AB127" s="54">
        <v>10</v>
      </c>
      <c r="AC127" s="54"/>
      <c r="AD127" s="60"/>
      <c r="AE127" s="56"/>
      <c r="AF127" s="54"/>
      <c r="AG127" s="54"/>
      <c r="AH127" s="60"/>
      <c r="AI127" s="56"/>
      <c r="AJ127" s="54"/>
      <c r="AK127" s="54"/>
      <c r="AL127" s="60"/>
      <c r="AM127" s="118"/>
      <c r="AN127" s="119"/>
      <c r="AO127" s="119"/>
      <c r="AP127" s="148"/>
    </row>
    <row r="128" spans="1:42" s="27" customFormat="1" ht="18" customHeight="1">
      <c r="A128" s="49" t="s">
        <v>99</v>
      </c>
      <c r="B128" s="204" t="s">
        <v>39</v>
      </c>
      <c r="C128" s="246"/>
      <c r="D128" s="216">
        <v>1</v>
      </c>
      <c r="E128" s="219">
        <v>3</v>
      </c>
      <c r="F128" s="61">
        <f t="shared" si="11"/>
        <v>25</v>
      </c>
      <c r="G128" s="208">
        <f t="shared" si="12"/>
        <v>10</v>
      </c>
      <c r="H128" s="208">
        <f t="shared" si="13"/>
        <v>15</v>
      </c>
      <c r="I128" s="208">
        <f t="shared" si="14"/>
      </c>
      <c r="J128" s="216">
        <f t="shared" si="15"/>
      </c>
      <c r="K128" s="56"/>
      <c r="L128" s="54"/>
      <c r="M128" s="54"/>
      <c r="N128" s="60"/>
      <c r="O128" s="56"/>
      <c r="P128" s="54"/>
      <c r="Q128" s="54"/>
      <c r="R128" s="60"/>
      <c r="S128" s="56"/>
      <c r="T128" s="54"/>
      <c r="U128" s="54"/>
      <c r="V128" s="60"/>
      <c r="W128" s="56"/>
      <c r="X128" s="54"/>
      <c r="Y128" s="54"/>
      <c r="Z128" s="60"/>
      <c r="AA128" s="56"/>
      <c r="AB128" s="54"/>
      <c r="AC128" s="54"/>
      <c r="AD128" s="60"/>
      <c r="AE128" s="56"/>
      <c r="AF128" s="54"/>
      <c r="AG128" s="54"/>
      <c r="AH128" s="60"/>
      <c r="AI128" s="56">
        <v>10</v>
      </c>
      <c r="AJ128" s="54">
        <v>15</v>
      </c>
      <c r="AK128" s="54"/>
      <c r="AL128" s="60"/>
      <c r="AM128" s="118"/>
      <c r="AN128" s="119"/>
      <c r="AO128" s="119"/>
      <c r="AP128" s="148"/>
    </row>
    <row r="129" spans="1:42" s="27" customFormat="1" ht="18" customHeight="1">
      <c r="A129" s="49" t="s">
        <v>100</v>
      </c>
      <c r="B129" s="204" t="s">
        <v>71</v>
      </c>
      <c r="C129" s="246"/>
      <c r="D129" s="216">
        <v>2</v>
      </c>
      <c r="E129" s="219">
        <v>3</v>
      </c>
      <c r="F129" s="61">
        <f t="shared" si="11"/>
        <v>20</v>
      </c>
      <c r="G129" s="208">
        <f t="shared" si="12"/>
        <v>10</v>
      </c>
      <c r="H129" s="208">
        <f t="shared" si="13"/>
      </c>
      <c r="I129" s="208">
        <f t="shared" si="14"/>
        <v>10</v>
      </c>
      <c r="J129" s="216">
        <f t="shared" si="15"/>
      </c>
      <c r="K129" s="56"/>
      <c r="L129" s="54"/>
      <c r="M129" s="54"/>
      <c r="N129" s="60"/>
      <c r="O129" s="56"/>
      <c r="P129" s="54"/>
      <c r="Q129" s="54"/>
      <c r="R129" s="60"/>
      <c r="S129" s="56">
        <v>10</v>
      </c>
      <c r="T129" s="54"/>
      <c r="U129" s="54">
        <v>10</v>
      </c>
      <c r="V129" s="60"/>
      <c r="W129" s="56"/>
      <c r="X129" s="54"/>
      <c r="Y129" s="54"/>
      <c r="Z129" s="60"/>
      <c r="AA129" s="56"/>
      <c r="AB129" s="54"/>
      <c r="AC129" s="54"/>
      <c r="AD129" s="60"/>
      <c r="AE129" s="56"/>
      <c r="AF129" s="54"/>
      <c r="AG129" s="54"/>
      <c r="AH129" s="60"/>
      <c r="AI129" s="56"/>
      <c r="AJ129" s="54"/>
      <c r="AK129" s="54"/>
      <c r="AL129" s="60"/>
      <c r="AM129" s="118"/>
      <c r="AN129" s="119"/>
      <c r="AO129" s="119"/>
      <c r="AP129" s="148"/>
    </row>
    <row r="130" spans="1:42" s="27" customFormat="1" ht="18" customHeight="1">
      <c r="A130" s="49" t="s">
        <v>101</v>
      </c>
      <c r="B130" s="204" t="s">
        <v>32</v>
      </c>
      <c r="C130" s="246"/>
      <c r="D130" s="216">
        <v>2</v>
      </c>
      <c r="E130" s="219">
        <v>3</v>
      </c>
      <c r="F130" s="61">
        <f t="shared" si="11"/>
        <v>20</v>
      </c>
      <c r="G130" s="208">
        <f t="shared" si="12"/>
        <v>10</v>
      </c>
      <c r="H130" s="208">
        <f t="shared" si="13"/>
      </c>
      <c r="I130" s="208">
        <f t="shared" si="14"/>
        <v>10</v>
      </c>
      <c r="J130" s="216">
        <f t="shared" si="15"/>
      </c>
      <c r="K130" s="56"/>
      <c r="L130" s="54"/>
      <c r="M130" s="54"/>
      <c r="N130" s="60"/>
      <c r="O130" s="56"/>
      <c r="P130" s="54"/>
      <c r="Q130" s="54"/>
      <c r="R130" s="60"/>
      <c r="S130" s="56"/>
      <c r="T130" s="54"/>
      <c r="U130" s="54"/>
      <c r="V130" s="60"/>
      <c r="W130" s="56">
        <v>10</v>
      </c>
      <c r="X130" s="54"/>
      <c r="Y130" s="54">
        <v>10</v>
      </c>
      <c r="Z130" s="60"/>
      <c r="AA130" s="56"/>
      <c r="AB130" s="54"/>
      <c r="AC130" s="54"/>
      <c r="AD130" s="60"/>
      <c r="AE130" s="56"/>
      <c r="AF130" s="54"/>
      <c r="AG130" s="54"/>
      <c r="AH130" s="60"/>
      <c r="AI130" s="56"/>
      <c r="AJ130" s="54"/>
      <c r="AK130" s="54"/>
      <c r="AL130" s="60"/>
      <c r="AM130" s="118"/>
      <c r="AN130" s="119"/>
      <c r="AO130" s="119"/>
      <c r="AP130" s="148"/>
    </row>
    <row r="131" spans="1:42" s="27" customFormat="1" ht="18" customHeight="1">
      <c r="A131" s="49" t="s">
        <v>102</v>
      </c>
      <c r="B131" s="291" t="s">
        <v>73</v>
      </c>
      <c r="C131" s="246"/>
      <c r="D131" s="216">
        <v>1</v>
      </c>
      <c r="E131" s="219">
        <v>1</v>
      </c>
      <c r="F131" s="61">
        <f t="shared" si="11"/>
        <v>5</v>
      </c>
      <c r="G131" s="208">
        <f>IF(SUM(K131+O131+S131+W131+AA131+AE131+AI131+AM131)=0,"",SUM(K131+O131+S131+W131+AA131+AE131+AI131+AM131))</f>
        <v>5</v>
      </c>
      <c r="H131" s="208">
        <f>IF(SUM(L131+P131+T131+X131+AB131+AF131+AJ131+AN131)=0,"",SUM(L131+P131+T131+X131+AB131+AF131+AJ131+AN131))</f>
      </c>
      <c r="I131" s="208">
        <f>IF(SUM(M131+Q131+U131+Y131+AC131+AG131+AK131+AO131)=0,"",SUM(M131+Q131+U131+Y131+AC131+AG131+AK131+AO131))</f>
      </c>
      <c r="J131" s="216">
        <f>IF(SUM(N131+R131+V131+Z131+AD131+AH131+AL131+AP131)=0,"",SUM(N131+R131+V131+Z131+AD131+AH131+AL131+AP131))</f>
      </c>
      <c r="K131" s="56"/>
      <c r="L131" s="54"/>
      <c r="M131" s="54"/>
      <c r="N131" s="60"/>
      <c r="O131" s="56">
        <v>5</v>
      </c>
      <c r="P131" s="54"/>
      <c r="Q131" s="54"/>
      <c r="R131" s="60"/>
      <c r="S131" s="56"/>
      <c r="T131" s="54"/>
      <c r="U131" s="54"/>
      <c r="V131" s="60"/>
      <c r="W131" s="56"/>
      <c r="X131" s="54"/>
      <c r="Y131" s="54"/>
      <c r="Z131" s="60"/>
      <c r="AA131" s="56"/>
      <c r="AB131" s="54"/>
      <c r="AC131" s="54"/>
      <c r="AD131" s="60"/>
      <c r="AE131" s="56"/>
      <c r="AF131" s="54"/>
      <c r="AG131" s="54"/>
      <c r="AH131" s="60"/>
      <c r="AI131" s="56"/>
      <c r="AJ131" s="54"/>
      <c r="AK131" s="54"/>
      <c r="AL131" s="60"/>
      <c r="AM131" s="118"/>
      <c r="AN131" s="119"/>
      <c r="AO131" s="119"/>
      <c r="AP131" s="148"/>
    </row>
    <row r="132" spans="1:42" s="27" customFormat="1" ht="18" customHeight="1">
      <c r="A132" s="49" t="s">
        <v>103</v>
      </c>
      <c r="B132" s="204" t="s">
        <v>36</v>
      </c>
      <c r="C132" s="246"/>
      <c r="D132" s="216">
        <v>1</v>
      </c>
      <c r="E132" s="219">
        <v>1</v>
      </c>
      <c r="F132" s="61">
        <f t="shared" si="11"/>
        <v>10</v>
      </c>
      <c r="G132" s="208">
        <f t="shared" si="12"/>
        <v>10</v>
      </c>
      <c r="H132" s="208">
        <f t="shared" si="13"/>
      </c>
      <c r="I132" s="208">
        <f t="shared" si="14"/>
      </c>
      <c r="J132" s="216">
        <f t="shared" si="15"/>
      </c>
      <c r="K132" s="56"/>
      <c r="L132" s="54"/>
      <c r="M132" s="54"/>
      <c r="N132" s="60"/>
      <c r="O132" s="56"/>
      <c r="P132" s="54"/>
      <c r="Q132" s="54"/>
      <c r="R132" s="60"/>
      <c r="S132" s="56"/>
      <c r="T132" s="54"/>
      <c r="U132" s="54"/>
      <c r="V132" s="60"/>
      <c r="W132" s="56"/>
      <c r="X132" s="54"/>
      <c r="Y132" s="54"/>
      <c r="Z132" s="60"/>
      <c r="AA132" s="56">
        <v>10</v>
      </c>
      <c r="AB132" s="54"/>
      <c r="AC132" s="54"/>
      <c r="AD132" s="60"/>
      <c r="AE132" s="56"/>
      <c r="AF132" s="54"/>
      <c r="AG132" s="54"/>
      <c r="AH132" s="60"/>
      <c r="AI132" s="56"/>
      <c r="AJ132" s="54"/>
      <c r="AK132" s="54"/>
      <c r="AL132" s="60"/>
      <c r="AM132" s="118"/>
      <c r="AN132" s="119"/>
      <c r="AO132" s="119"/>
      <c r="AP132" s="148"/>
    </row>
    <row r="133" spans="1:42" s="27" customFormat="1" ht="18" customHeight="1">
      <c r="A133" s="49" t="s">
        <v>105</v>
      </c>
      <c r="B133" s="204" t="s">
        <v>37</v>
      </c>
      <c r="C133" s="246"/>
      <c r="D133" s="216">
        <v>2</v>
      </c>
      <c r="E133" s="219">
        <v>4</v>
      </c>
      <c r="F133" s="61">
        <f t="shared" si="11"/>
        <v>40</v>
      </c>
      <c r="G133" s="208">
        <f t="shared" si="12"/>
        <v>20</v>
      </c>
      <c r="H133" s="208">
        <f t="shared" si="13"/>
      </c>
      <c r="I133" s="208">
        <f t="shared" si="14"/>
        <v>20</v>
      </c>
      <c r="J133" s="216">
        <f t="shared" si="15"/>
      </c>
      <c r="K133" s="209"/>
      <c r="L133" s="210"/>
      <c r="M133" s="210"/>
      <c r="N133" s="211"/>
      <c r="O133" s="209"/>
      <c r="P133" s="210"/>
      <c r="Q133" s="210"/>
      <c r="R133" s="211"/>
      <c r="S133" s="209"/>
      <c r="T133" s="210"/>
      <c r="U133" s="210"/>
      <c r="V133" s="211"/>
      <c r="W133" s="209"/>
      <c r="X133" s="210"/>
      <c r="Y133" s="210"/>
      <c r="Z133" s="211"/>
      <c r="AA133" s="209"/>
      <c r="AB133" s="210"/>
      <c r="AC133" s="210"/>
      <c r="AD133" s="211"/>
      <c r="AE133" s="209">
        <v>20</v>
      </c>
      <c r="AF133" s="210"/>
      <c r="AG133" s="210">
        <v>20</v>
      </c>
      <c r="AH133" s="211"/>
      <c r="AI133" s="209"/>
      <c r="AJ133" s="210"/>
      <c r="AK133" s="210"/>
      <c r="AL133" s="211"/>
      <c r="AM133" s="118"/>
      <c r="AN133" s="119"/>
      <c r="AO133" s="119"/>
      <c r="AP133" s="148"/>
    </row>
    <row r="134" spans="1:42" s="27" customFormat="1" ht="18" customHeight="1">
      <c r="A134" s="49" t="s">
        <v>106</v>
      </c>
      <c r="B134" s="283" t="s">
        <v>2</v>
      </c>
      <c r="C134" s="246"/>
      <c r="D134" s="216">
        <v>2</v>
      </c>
      <c r="E134" s="219">
        <v>4</v>
      </c>
      <c r="F134" s="61">
        <f t="shared" si="11"/>
        <v>30</v>
      </c>
      <c r="G134" s="208">
        <f t="shared" si="12"/>
        <v>20</v>
      </c>
      <c r="H134" s="208">
        <f t="shared" si="13"/>
      </c>
      <c r="I134" s="208">
        <f t="shared" si="14"/>
      </c>
      <c r="J134" s="216">
        <f t="shared" si="15"/>
        <v>10</v>
      </c>
      <c r="K134" s="56"/>
      <c r="L134" s="54"/>
      <c r="M134" s="54"/>
      <c r="N134" s="60"/>
      <c r="O134" s="56"/>
      <c r="P134" s="54"/>
      <c r="Q134" s="54"/>
      <c r="R134" s="60"/>
      <c r="S134" s="56"/>
      <c r="T134" s="54"/>
      <c r="U134" s="54"/>
      <c r="V134" s="60"/>
      <c r="W134" s="56"/>
      <c r="X134" s="54"/>
      <c r="Y134" s="54"/>
      <c r="Z134" s="60"/>
      <c r="AA134" s="56">
        <v>20</v>
      </c>
      <c r="AB134" s="54"/>
      <c r="AC134" s="54"/>
      <c r="AD134" s="60">
        <v>10</v>
      </c>
      <c r="AE134" s="56"/>
      <c r="AF134" s="54"/>
      <c r="AG134" s="54"/>
      <c r="AH134" s="60"/>
      <c r="AI134" s="56"/>
      <c r="AJ134" s="54"/>
      <c r="AK134" s="54"/>
      <c r="AL134" s="60"/>
      <c r="AM134" s="118"/>
      <c r="AN134" s="119"/>
      <c r="AO134" s="119"/>
      <c r="AP134" s="148"/>
    </row>
    <row r="135" spans="1:42" s="27" customFormat="1" ht="18" customHeight="1">
      <c r="A135" s="49" t="s">
        <v>107</v>
      </c>
      <c r="B135" s="204" t="s">
        <v>67</v>
      </c>
      <c r="C135" s="246">
        <v>1</v>
      </c>
      <c r="D135" s="216">
        <v>2</v>
      </c>
      <c r="E135" s="219">
        <v>8</v>
      </c>
      <c r="F135" s="61">
        <f t="shared" si="11"/>
        <v>40</v>
      </c>
      <c r="G135" s="208">
        <f t="shared" si="12"/>
        <v>20</v>
      </c>
      <c r="H135" s="208">
        <f t="shared" si="13"/>
        <v>10</v>
      </c>
      <c r="I135" s="208">
        <f t="shared" si="14"/>
      </c>
      <c r="J135" s="216">
        <f t="shared" si="15"/>
        <v>10</v>
      </c>
      <c r="K135" s="56"/>
      <c r="L135" s="54"/>
      <c r="M135" s="54"/>
      <c r="N135" s="60"/>
      <c r="O135" s="56"/>
      <c r="P135" s="54"/>
      <c r="Q135" s="54"/>
      <c r="R135" s="60"/>
      <c r="S135" s="247">
        <v>15</v>
      </c>
      <c r="T135" s="54">
        <v>10</v>
      </c>
      <c r="U135" s="54"/>
      <c r="V135" s="60"/>
      <c r="W135" s="56">
        <v>5</v>
      </c>
      <c r="X135" s="54"/>
      <c r="Y135" s="54"/>
      <c r="Z135" s="60">
        <v>10</v>
      </c>
      <c r="AA135" s="56"/>
      <c r="AB135" s="54"/>
      <c r="AC135" s="54"/>
      <c r="AD135" s="60"/>
      <c r="AE135" s="56"/>
      <c r="AF135" s="54"/>
      <c r="AG135" s="54"/>
      <c r="AH135" s="60"/>
      <c r="AI135" s="56"/>
      <c r="AJ135" s="54"/>
      <c r="AK135" s="54"/>
      <c r="AL135" s="60"/>
      <c r="AM135" s="118"/>
      <c r="AN135" s="119"/>
      <c r="AO135" s="119"/>
      <c r="AP135" s="148"/>
    </row>
    <row r="136" spans="1:42" s="27" customFormat="1" ht="18" customHeight="1">
      <c r="A136" s="49" t="s">
        <v>108</v>
      </c>
      <c r="B136" s="204" t="s">
        <v>68</v>
      </c>
      <c r="C136" s="246"/>
      <c r="D136" s="216">
        <v>2</v>
      </c>
      <c r="E136" s="219">
        <v>4</v>
      </c>
      <c r="F136" s="61">
        <f t="shared" si="11"/>
        <v>30</v>
      </c>
      <c r="G136" s="208">
        <f t="shared" si="12"/>
        <v>10</v>
      </c>
      <c r="H136" s="208">
        <f t="shared" si="13"/>
        <v>10</v>
      </c>
      <c r="I136" s="208">
        <f t="shared" si="14"/>
        <v>10</v>
      </c>
      <c r="J136" s="216">
        <f t="shared" si="15"/>
      </c>
      <c r="K136" s="56"/>
      <c r="L136" s="54"/>
      <c r="M136" s="54"/>
      <c r="N136" s="60"/>
      <c r="O136" s="56"/>
      <c r="P136" s="54"/>
      <c r="Q136" s="54"/>
      <c r="R136" s="60"/>
      <c r="S136" s="56"/>
      <c r="T136" s="54"/>
      <c r="U136" s="54"/>
      <c r="V136" s="60"/>
      <c r="W136" s="56">
        <v>10</v>
      </c>
      <c r="X136" s="54">
        <v>10</v>
      </c>
      <c r="Y136" s="54">
        <v>10</v>
      </c>
      <c r="Z136" s="60"/>
      <c r="AA136" s="56"/>
      <c r="AB136" s="54"/>
      <c r="AC136" s="54"/>
      <c r="AD136" s="60"/>
      <c r="AE136" s="56"/>
      <c r="AF136" s="54"/>
      <c r="AG136" s="54"/>
      <c r="AH136" s="60"/>
      <c r="AI136" s="56"/>
      <c r="AJ136" s="54"/>
      <c r="AK136" s="54"/>
      <c r="AL136" s="60"/>
      <c r="AM136" s="118"/>
      <c r="AN136" s="119"/>
      <c r="AO136" s="119"/>
      <c r="AP136" s="148"/>
    </row>
    <row r="137" spans="1:42" s="27" customFormat="1" ht="18" customHeight="1">
      <c r="A137" s="49" t="s">
        <v>109</v>
      </c>
      <c r="B137" s="204" t="s">
        <v>30</v>
      </c>
      <c r="C137" s="246">
        <v>1</v>
      </c>
      <c r="D137" s="216">
        <v>1</v>
      </c>
      <c r="E137" s="219">
        <v>5</v>
      </c>
      <c r="F137" s="61">
        <f t="shared" si="11"/>
        <v>35</v>
      </c>
      <c r="G137" s="208">
        <f t="shared" si="12"/>
        <v>15</v>
      </c>
      <c r="H137" s="208">
        <f t="shared" si="13"/>
      </c>
      <c r="I137" s="208">
        <f t="shared" si="14"/>
        <v>20</v>
      </c>
      <c r="J137" s="216">
        <f t="shared" si="15"/>
      </c>
      <c r="K137" s="56"/>
      <c r="L137" s="54"/>
      <c r="M137" s="54"/>
      <c r="N137" s="60"/>
      <c r="O137" s="56"/>
      <c r="P137" s="54"/>
      <c r="Q137" s="54"/>
      <c r="R137" s="60"/>
      <c r="S137" s="56"/>
      <c r="T137" s="54"/>
      <c r="U137" s="54"/>
      <c r="V137" s="60"/>
      <c r="W137" s="247">
        <v>15</v>
      </c>
      <c r="X137" s="54"/>
      <c r="Y137" s="54">
        <v>20</v>
      </c>
      <c r="Z137" s="60"/>
      <c r="AA137" s="56"/>
      <c r="AB137" s="54"/>
      <c r="AC137" s="54"/>
      <c r="AD137" s="60"/>
      <c r="AE137" s="61"/>
      <c r="AF137" s="54"/>
      <c r="AG137" s="54"/>
      <c r="AH137" s="60"/>
      <c r="AI137" s="56"/>
      <c r="AJ137" s="54"/>
      <c r="AK137" s="54"/>
      <c r="AL137" s="60"/>
      <c r="AM137" s="118"/>
      <c r="AN137" s="119"/>
      <c r="AO137" s="119"/>
      <c r="AP137" s="148"/>
    </row>
    <row r="138" spans="1:42" s="27" customFormat="1" ht="18" customHeight="1">
      <c r="A138" s="49" t="s">
        <v>110</v>
      </c>
      <c r="B138" s="204" t="s">
        <v>33</v>
      </c>
      <c r="C138" s="246">
        <v>1</v>
      </c>
      <c r="D138" s="216">
        <v>1</v>
      </c>
      <c r="E138" s="219">
        <v>4</v>
      </c>
      <c r="F138" s="61">
        <f t="shared" si="11"/>
        <v>35</v>
      </c>
      <c r="G138" s="208">
        <f t="shared" si="12"/>
        <v>20</v>
      </c>
      <c r="H138" s="208">
        <f t="shared" si="13"/>
        <v>15</v>
      </c>
      <c r="I138" s="208">
        <f t="shared" si="14"/>
      </c>
      <c r="J138" s="216">
        <f t="shared" si="15"/>
      </c>
      <c r="K138" s="56"/>
      <c r="L138" s="54"/>
      <c r="M138" s="54"/>
      <c r="N138" s="60"/>
      <c r="O138" s="61"/>
      <c r="P138" s="54"/>
      <c r="Q138" s="54"/>
      <c r="R138" s="60"/>
      <c r="S138" s="61"/>
      <c r="T138" s="54"/>
      <c r="U138" s="54"/>
      <c r="V138" s="60"/>
      <c r="W138" s="249">
        <v>20</v>
      </c>
      <c r="X138" s="54">
        <v>15</v>
      </c>
      <c r="Y138" s="54"/>
      <c r="Z138" s="60"/>
      <c r="AA138" s="61"/>
      <c r="AB138" s="54"/>
      <c r="AC138" s="54"/>
      <c r="AD138" s="60"/>
      <c r="AE138" s="56"/>
      <c r="AF138" s="54"/>
      <c r="AG138" s="54"/>
      <c r="AH138" s="60"/>
      <c r="AI138" s="61"/>
      <c r="AJ138" s="54"/>
      <c r="AK138" s="54"/>
      <c r="AL138" s="60"/>
      <c r="AM138" s="118"/>
      <c r="AN138" s="119"/>
      <c r="AO138" s="119"/>
      <c r="AP138" s="148"/>
    </row>
    <row r="139" spans="1:42" s="27" customFormat="1" ht="18" customHeight="1">
      <c r="A139" s="49" t="s">
        <v>111</v>
      </c>
      <c r="B139" s="204" t="s">
        <v>72</v>
      </c>
      <c r="C139" s="246">
        <v>1</v>
      </c>
      <c r="D139" s="216">
        <v>1</v>
      </c>
      <c r="E139" s="219">
        <v>4</v>
      </c>
      <c r="F139" s="61">
        <f t="shared" si="11"/>
        <v>35</v>
      </c>
      <c r="G139" s="208">
        <f t="shared" si="12"/>
        <v>15</v>
      </c>
      <c r="H139" s="208">
        <f t="shared" si="13"/>
      </c>
      <c r="I139" s="208">
        <f t="shared" si="14"/>
        <v>20</v>
      </c>
      <c r="J139" s="216">
        <f t="shared" si="15"/>
      </c>
      <c r="K139" s="56"/>
      <c r="L139" s="54"/>
      <c r="M139" s="54"/>
      <c r="N139" s="60"/>
      <c r="O139" s="61"/>
      <c r="P139" s="54"/>
      <c r="Q139" s="54"/>
      <c r="R139" s="60"/>
      <c r="S139" s="61"/>
      <c r="T139" s="54"/>
      <c r="U139" s="54"/>
      <c r="V139" s="60"/>
      <c r="W139" s="61"/>
      <c r="X139" s="54"/>
      <c r="Y139" s="54"/>
      <c r="Z139" s="60"/>
      <c r="AA139" s="61"/>
      <c r="AB139" s="54"/>
      <c r="AC139" s="54"/>
      <c r="AD139" s="60"/>
      <c r="AE139" s="61"/>
      <c r="AF139" s="54"/>
      <c r="AG139" s="54"/>
      <c r="AH139" s="60"/>
      <c r="AI139" s="249">
        <v>15</v>
      </c>
      <c r="AJ139" s="54"/>
      <c r="AK139" s="54">
        <v>20</v>
      </c>
      <c r="AL139" s="60"/>
      <c r="AM139" s="122"/>
      <c r="AN139" s="22"/>
      <c r="AO139" s="22"/>
      <c r="AP139" s="120"/>
    </row>
    <row r="140" spans="1:42" s="48" customFormat="1" ht="18" customHeight="1">
      <c r="A140" s="49" t="s">
        <v>112</v>
      </c>
      <c r="B140" s="204" t="s">
        <v>70</v>
      </c>
      <c r="C140" s="246"/>
      <c r="D140" s="216">
        <v>1</v>
      </c>
      <c r="E140" s="219">
        <v>1</v>
      </c>
      <c r="F140" s="61">
        <f t="shared" si="11"/>
        <v>5</v>
      </c>
      <c r="G140" s="208">
        <f t="shared" si="12"/>
        <v>5</v>
      </c>
      <c r="H140" s="208">
        <f t="shared" si="13"/>
      </c>
      <c r="I140" s="208">
        <f t="shared" si="14"/>
      </c>
      <c r="J140" s="216">
        <f t="shared" si="15"/>
      </c>
      <c r="K140" s="56"/>
      <c r="L140" s="54"/>
      <c r="M140" s="54"/>
      <c r="N140" s="60"/>
      <c r="O140" s="61"/>
      <c r="P140" s="54"/>
      <c r="Q140" s="54"/>
      <c r="R140" s="60"/>
      <c r="S140" s="61"/>
      <c r="T140" s="54"/>
      <c r="U140" s="54"/>
      <c r="V140" s="60"/>
      <c r="W140" s="61"/>
      <c r="X140" s="54"/>
      <c r="Y140" s="54"/>
      <c r="Z140" s="60"/>
      <c r="AA140" s="61"/>
      <c r="AB140" s="54"/>
      <c r="AC140" s="54"/>
      <c r="AD140" s="60"/>
      <c r="AE140" s="61">
        <v>5</v>
      </c>
      <c r="AF140" s="54"/>
      <c r="AG140" s="54"/>
      <c r="AH140" s="60"/>
      <c r="AI140" s="61"/>
      <c r="AJ140" s="54"/>
      <c r="AK140" s="54"/>
      <c r="AL140" s="60"/>
      <c r="AM140" s="122"/>
      <c r="AN140" s="22"/>
      <c r="AO140" s="22"/>
      <c r="AP140" s="120"/>
    </row>
    <row r="141" spans="1:42" s="27" customFormat="1" ht="18" customHeight="1">
      <c r="A141" s="49" t="s">
        <v>113</v>
      </c>
      <c r="B141" s="282" t="s">
        <v>3</v>
      </c>
      <c r="C141" s="246"/>
      <c r="D141" s="216">
        <v>2</v>
      </c>
      <c r="E141" s="219">
        <v>2</v>
      </c>
      <c r="F141" s="61">
        <f t="shared" si="11"/>
        <v>15</v>
      </c>
      <c r="G141" s="208">
        <f t="shared" si="12"/>
        <v>10</v>
      </c>
      <c r="H141" s="208">
        <f t="shared" si="13"/>
      </c>
      <c r="I141" s="208">
        <f t="shared" si="14"/>
      </c>
      <c r="J141" s="216">
        <f t="shared" si="15"/>
        <v>5</v>
      </c>
      <c r="K141" s="232"/>
      <c r="L141" s="233"/>
      <c r="M141" s="233"/>
      <c r="N141" s="234"/>
      <c r="O141" s="240"/>
      <c r="P141" s="233"/>
      <c r="Q141" s="215"/>
      <c r="R141" s="219"/>
      <c r="S141" s="240"/>
      <c r="T141" s="233"/>
      <c r="U141" s="215"/>
      <c r="V141" s="219"/>
      <c r="W141" s="214">
        <v>10</v>
      </c>
      <c r="X141" s="215"/>
      <c r="Y141" s="215"/>
      <c r="Z141" s="219">
        <v>5</v>
      </c>
      <c r="AA141" s="214"/>
      <c r="AB141" s="215"/>
      <c r="AC141" s="215"/>
      <c r="AD141" s="219"/>
      <c r="AE141" s="214"/>
      <c r="AF141" s="215"/>
      <c r="AG141" s="215"/>
      <c r="AH141" s="219"/>
      <c r="AI141" s="240"/>
      <c r="AJ141" s="233"/>
      <c r="AK141" s="233"/>
      <c r="AL141" s="234"/>
      <c r="AM141" s="122"/>
      <c r="AN141" s="22"/>
      <c r="AO141" s="22"/>
      <c r="AP141" s="120"/>
    </row>
    <row r="142" spans="1:42" s="27" customFormat="1" ht="18" customHeight="1">
      <c r="A142" s="49" t="s">
        <v>114</v>
      </c>
      <c r="B142" s="204" t="s">
        <v>69</v>
      </c>
      <c r="C142" s="246"/>
      <c r="D142" s="216">
        <v>2</v>
      </c>
      <c r="E142" s="219">
        <v>2</v>
      </c>
      <c r="F142" s="61">
        <f t="shared" si="11"/>
        <v>20</v>
      </c>
      <c r="G142" s="208">
        <f t="shared" si="12"/>
        <v>10</v>
      </c>
      <c r="H142" s="208">
        <f t="shared" si="13"/>
      </c>
      <c r="I142" s="208">
        <f t="shared" si="14"/>
        <v>10</v>
      </c>
      <c r="J142" s="216">
        <f t="shared" si="15"/>
      </c>
      <c r="K142" s="56"/>
      <c r="L142" s="54"/>
      <c r="M142" s="54"/>
      <c r="N142" s="60"/>
      <c r="O142" s="61"/>
      <c r="P142" s="54"/>
      <c r="Q142" s="54"/>
      <c r="R142" s="60"/>
      <c r="S142" s="61"/>
      <c r="T142" s="54"/>
      <c r="U142" s="54"/>
      <c r="V142" s="60"/>
      <c r="W142" s="61"/>
      <c r="X142" s="54"/>
      <c r="Y142" s="54"/>
      <c r="Z142" s="60"/>
      <c r="AA142" s="61"/>
      <c r="AB142" s="54"/>
      <c r="AC142" s="54"/>
      <c r="AD142" s="60"/>
      <c r="AE142" s="61">
        <v>10</v>
      </c>
      <c r="AF142" s="54"/>
      <c r="AG142" s="54">
        <v>10</v>
      </c>
      <c r="AH142" s="60"/>
      <c r="AI142" s="61"/>
      <c r="AJ142" s="54"/>
      <c r="AK142" s="54"/>
      <c r="AL142" s="60"/>
      <c r="AM142" s="121"/>
      <c r="AN142" s="22"/>
      <c r="AO142" s="22"/>
      <c r="AP142" s="120"/>
    </row>
    <row r="143" spans="1:42" s="27" customFormat="1" ht="18" customHeight="1">
      <c r="A143" s="49" t="s">
        <v>115</v>
      </c>
      <c r="B143" s="250" t="s">
        <v>145</v>
      </c>
      <c r="C143" s="246"/>
      <c r="D143" s="216">
        <v>1</v>
      </c>
      <c r="E143" s="219">
        <v>4</v>
      </c>
      <c r="F143" s="61">
        <f t="shared" si="11"/>
        <v>0</v>
      </c>
      <c r="G143" s="208">
        <f t="shared" si="12"/>
      </c>
      <c r="H143" s="208">
        <f t="shared" si="13"/>
      </c>
      <c r="I143" s="208">
        <f t="shared" si="14"/>
      </c>
      <c r="J143" s="216">
        <f t="shared" si="15"/>
      </c>
      <c r="K143" s="56"/>
      <c r="L143" s="54"/>
      <c r="M143" s="54"/>
      <c r="N143" s="60"/>
      <c r="O143" s="61"/>
      <c r="P143" s="54"/>
      <c r="Q143" s="54"/>
      <c r="R143" s="60"/>
      <c r="S143" s="61"/>
      <c r="T143" s="54"/>
      <c r="U143" s="54"/>
      <c r="V143" s="60"/>
      <c r="W143" s="61"/>
      <c r="X143" s="54"/>
      <c r="Y143" s="54"/>
      <c r="Z143" s="219"/>
      <c r="AA143" s="61"/>
      <c r="AB143" s="54"/>
      <c r="AC143" s="54"/>
      <c r="AD143" s="60"/>
      <c r="AE143" s="61"/>
      <c r="AF143" s="54"/>
      <c r="AG143" s="54"/>
      <c r="AH143" s="60"/>
      <c r="AI143" s="61"/>
      <c r="AJ143" s="54"/>
      <c r="AK143" s="54"/>
      <c r="AL143" s="60"/>
      <c r="AM143" s="122"/>
      <c r="AN143" s="22"/>
      <c r="AO143" s="22"/>
      <c r="AP143" s="120"/>
    </row>
    <row r="144" spans="1:42" s="27" customFormat="1" ht="18" customHeight="1">
      <c r="A144" s="49" t="s">
        <v>116</v>
      </c>
      <c r="B144" s="287" t="s">
        <v>104</v>
      </c>
      <c r="C144" s="275"/>
      <c r="D144" s="276">
        <v>1</v>
      </c>
      <c r="E144" s="277">
        <v>15</v>
      </c>
      <c r="F144" s="61">
        <f t="shared" si="11"/>
        <v>0</v>
      </c>
      <c r="G144" s="208">
        <f t="shared" si="12"/>
      </c>
      <c r="H144" s="208">
        <f t="shared" si="13"/>
      </c>
      <c r="I144" s="208">
        <f t="shared" si="14"/>
      </c>
      <c r="J144" s="216">
        <f t="shared" si="15"/>
      </c>
      <c r="K144" s="121"/>
      <c r="L144" s="22"/>
      <c r="M144" s="22"/>
      <c r="N144" s="120"/>
      <c r="O144" s="122"/>
      <c r="P144" s="22"/>
      <c r="Q144" s="22"/>
      <c r="R144" s="120"/>
      <c r="S144" s="122"/>
      <c r="T144" s="22"/>
      <c r="U144" s="22"/>
      <c r="V144" s="120"/>
      <c r="W144" s="122"/>
      <c r="X144" s="22"/>
      <c r="Y144" s="22"/>
      <c r="Z144" s="120"/>
      <c r="AA144" s="122"/>
      <c r="AB144" s="22"/>
      <c r="AC144" s="22"/>
      <c r="AD144" s="120"/>
      <c r="AE144" s="122"/>
      <c r="AF144" s="22"/>
      <c r="AG144" s="22"/>
      <c r="AH144" s="120"/>
      <c r="AI144" s="122"/>
      <c r="AJ144" s="22"/>
      <c r="AK144" s="22"/>
      <c r="AL144" s="120"/>
      <c r="AM144" s="122"/>
      <c r="AN144" s="22"/>
      <c r="AO144" s="22"/>
      <c r="AP144" s="120"/>
    </row>
    <row r="145" spans="1:42" s="27" customFormat="1" ht="18" customHeight="1">
      <c r="A145" s="58"/>
      <c r="B145" s="251"/>
      <c r="C145" s="125"/>
      <c r="D145" s="126"/>
      <c r="E145" s="120"/>
      <c r="F145" s="61"/>
      <c r="G145" s="54"/>
      <c r="H145" s="54"/>
      <c r="I145" s="54"/>
      <c r="J145" s="54"/>
      <c r="K145" s="121"/>
      <c r="L145" s="22"/>
      <c r="M145" s="22"/>
      <c r="N145" s="120"/>
      <c r="O145" s="122"/>
      <c r="P145" s="22"/>
      <c r="Q145" s="22"/>
      <c r="R145" s="120"/>
      <c r="S145" s="122"/>
      <c r="T145" s="22"/>
      <c r="U145" s="22"/>
      <c r="V145" s="120"/>
      <c r="W145" s="122"/>
      <c r="X145" s="22"/>
      <c r="Y145" s="22"/>
      <c r="Z145" s="120"/>
      <c r="AA145" s="122"/>
      <c r="AB145" s="22"/>
      <c r="AC145" s="22"/>
      <c r="AD145" s="120"/>
      <c r="AE145" s="122"/>
      <c r="AF145" s="22"/>
      <c r="AG145" s="22"/>
      <c r="AH145" s="120"/>
      <c r="AI145" s="122"/>
      <c r="AJ145" s="22"/>
      <c r="AK145" s="22"/>
      <c r="AL145" s="120"/>
      <c r="AM145" s="122"/>
      <c r="AN145" s="22"/>
      <c r="AO145" s="22"/>
      <c r="AP145" s="120"/>
    </row>
    <row r="146" spans="1:42" s="27" customFormat="1" ht="18" customHeight="1" thickBot="1">
      <c r="A146" s="58"/>
      <c r="B146" s="128"/>
      <c r="C146" s="123"/>
      <c r="D146" s="129"/>
      <c r="E146" s="127"/>
      <c r="F146" s="140"/>
      <c r="G146" s="22"/>
      <c r="H146" s="129"/>
      <c r="I146" s="129"/>
      <c r="J146" s="129"/>
      <c r="K146" s="141"/>
      <c r="L146" s="142"/>
      <c r="M146" s="142"/>
      <c r="N146" s="130"/>
      <c r="O146" s="143"/>
      <c r="P146" s="142"/>
      <c r="Q146" s="142"/>
      <c r="R146" s="130"/>
      <c r="S146" s="143"/>
      <c r="T146" s="142"/>
      <c r="U146" s="142"/>
      <c r="V146" s="130"/>
      <c r="W146" s="143"/>
      <c r="X146" s="142"/>
      <c r="Y146" s="142"/>
      <c r="Z146" s="130"/>
      <c r="AA146" s="143"/>
      <c r="AB146" s="142"/>
      <c r="AC146" s="142"/>
      <c r="AD146" s="130"/>
      <c r="AE146" s="143"/>
      <c r="AF146" s="142"/>
      <c r="AG146" s="142"/>
      <c r="AH146" s="130"/>
      <c r="AI146" s="143"/>
      <c r="AJ146" s="142"/>
      <c r="AK146" s="142"/>
      <c r="AL146" s="130"/>
      <c r="AM146" s="143"/>
      <c r="AN146" s="142"/>
      <c r="AO146" s="142"/>
      <c r="AP146" s="130"/>
    </row>
    <row r="147" spans="1:42" s="27" customFormat="1" ht="13.5" thickTop="1">
      <c r="A147" s="74"/>
      <c r="B147" s="526" t="s">
        <v>464</v>
      </c>
      <c r="C147" s="578">
        <f aca="true" t="shared" si="16" ref="C147:AP147">SUM(C120:C146)</f>
        <v>10</v>
      </c>
      <c r="D147" s="580">
        <f>SUM(D120:D146)</f>
        <v>35</v>
      </c>
      <c r="E147" s="582">
        <f>SUM(E120:E146)</f>
        <v>105</v>
      </c>
      <c r="F147" s="646">
        <f t="shared" si="16"/>
        <v>590</v>
      </c>
      <c r="G147" s="580">
        <f t="shared" si="16"/>
        <v>305</v>
      </c>
      <c r="H147" s="580">
        <f t="shared" si="16"/>
        <v>90</v>
      </c>
      <c r="I147" s="580">
        <f t="shared" si="16"/>
        <v>160</v>
      </c>
      <c r="J147" s="582">
        <f t="shared" si="16"/>
        <v>35</v>
      </c>
      <c r="K147" s="75">
        <f t="shared" si="16"/>
        <v>20</v>
      </c>
      <c r="L147" s="76">
        <f t="shared" si="16"/>
        <v>20</v>
      </c>
      <c r="M147" s="76">
        <f t="shared" si="16"/>
        <v>0</v>
      </c>
      <c r="N147" s="78">
        <f t="shared" si="16"/>
        <v>0</v>
      </c>
      <c r="O147" s="75">
        <f t="shared" si="16"/>
        <v>20</v>
      </c>
      <c r="P147" s="76">
        <f t="shared" si="16"/>
        <v>10</v>
      </c>
      <c r="Q147" s="76">
        <f t="shared" si="16"/>
        <v>10</v>
      </c>
      <c r="R147" s="78">
        <f t="shared" si="16"/>
        <v>0</v>
      </c>
      <c r="S147" s="75">
        <f t="shared" si="16"/>
        <v>40</v>
      </c>
      <c r="T147" s="76">
        <f t="shared" si="16"/>
        <v>10</v>
      </c>
      <c r="U147" s="76">
        <f t="shared" si="16"/>
        <v>10</v>
      </c>
      <c r="V147" s="78">
        <f t="shared" si="16"/>
        <v>10</v>
      </c>
      <c r="W147" s="75">
        <f t="shared" si="16"/>
        <v>80</v>
      </c>
      <c r="X147" s="76">
        <f t="shared" si="16"/>
        <v>25</v>
      </c>
      <c r="Y147" s="76">
        <f t="shared" si="16"/>
        <v>40</v>
      </c>
      <c r="Z147" s="78">
        <f t="shared" si="16"/>
        <v>15</v>
      </c>
      <c r="AA147" s="75">
        <f t="shared" si="16"/>
        <v>70</v>
      </c>
      <c r="AB147" s="76">
        <f t="shared" si="16"/>
        <v>10</v>
      </c>
      <c r="AC147" s="76">
        <f t="shared" si="16"/>
        <v>50</v>
      </c>
      <c r="AD147" s="78">
        <f t="shared" si="16"/>
        <v>10</v>
      </c>
      <c r="AE147" s="75">
        <f t="shared" si="16"/>
        <v>35</v>
      </c>
      <c r="AF147" s="76">
        <f t="shared" si="16"/>
        <v>0</v>
      </c>
      <c r="AG147" s="76">
        <f t="shared" si="16"/>
        <v>30</v>
      </c>
      <c r="AH147" s="78">
        <f t="shared" si="16"/>
        <v>0</v>
      </c>
      <c r="AI147" s="75">
        <f t="shared" si="16"/>
        <v>40</v>
      </c>
      <c r="AJ147" s="76">
        <f t="shared" si="16"/>
        <v>15</v>
      </c>
      <c r="AK147" s="76">
        <f t="shared" si="16"/>
        <v>20</v>
      </c>
      <c r="AL147" s="78">
        <f t="shared" si="16"/>
        <v>0</v>
      </c>
      <c r="AM147" s="75">
        <f t="shared" si="16"/>
        <v>0</v>
      </c>
      <c r="AN147" s="76">
        <f t="shared" si="16"/>
        <v>0</v>
      </c>
      <c r="AO147" s="76">
        <f t="shared" si="16"/>
        <v>0</v>
      </c>
      <c r="AP147" s="78">
        <f t="shared" si="16"/>
        <v>0</v>
      </c>
    </row>
    <row r="148" spans="1:44" s="27" customFormat="1" ht="13.5" thickBot="1">
      <c r="A148" s="80"/>
      <c r="B148" s="527"/>
      <c r="C148" s="579"/>
      <c r="D148" s="581"/>
      <c r="E148" s="583"/>
      <c r="F148" s="525"/>
      <c r="G148" s="517"/>
      <c r="H148" s="517"/>
      <c r="I148" s="517"/>
      <c r="J148" s="519"/>
      <c r="K148" s="616">
        <f>SUM(K147:N147)</f>
        <v>40</v>
      </c>
      <c r="L148" s="617"/>
      <c r="M148" s="617"/>
      <c r="N148" s="618"/>
      <c r="O148" s="616">
        <f>SUM(O147:R147)</f>
        <v>40</v>
      </c>
      <c r="P148" s="617"/>
      <c r="Q148" s="617"/>
      <c r="R148" s="618"/>
      <c r="S148" s="616">
        <f>SUM(S147:V147)</f>
        <v>70</v>
      </c>
      <c r="T148" s="617"/>
      <c r="U148" s="617"/>
      <c r="V148" s="618"/>
      <c r="W148" s="616">
        <f>SUM(W147:Z147)</f>
        <v>160</v>
      </c>
      <c r="X148" s="617"/>
      <c r="Y148" s="617"/>
      <c r="Z148" s="618"/>
      <c r="AA148" s="616">
        <f>SUM(AA147:AD147)</f>
        <v>140</v>
      </c>
      <c r="AB148" s="617"/>
      <c r="AC148" s="617"/>
      <c r="AD148" s="618"/>
      <c r="AE148" s="616">
        <f>SUM(AE147:AH147)</f>
        <v>65</v>
      </c>
      <c r="AF148" s="617"/>
      <c r="AG148" s="617"/>
      <c r="AH148" s="618"/>
      <c r="AI148" s="616">
        <f>SUM(AI147:AL147)</f>
        <v>75</v>
      </c>
      <c r="AJ148" s="617"/>
      <c r="AK148" s="617"/>
      <c r="AL148" s="618"/>
      <c r="AM148" s="616">
        <f>SUM(AM147:AP147)</f>
        <v>0</v>
      </c>
      <c r="AN148" s="617"/>
      <c r="AO148" s="617"/>
      <c r="AP148" s="618"/>
      <c r="AR148" s="27">
        <f>SUM(K148:AP148)</f>
        <v>590</v>
      </c>
    </row>
    <row r="149" spans="1:42" s="27" customFormat="1" ht="12.75" customHeight="1">
      <c r="A149" s="561" t="s">
        <v>490</v>
      </c>
      <c r="B149" s="562"/>
      <c r="C149" s="563" t="s">
        <v>451</v>
      </c>
      <c r="D149" s="576" t="s">
        <v>452</v>
      </c>
      <c r="E149" s="543" t="s">
        <v>499</v>
      </c>
      <c r="F149" s="665" t="s">
        <v>449</v>
      </c>
      <c r="G149" s="538" t="s">
        <v>453</v>
      </c>
      <c r="H149" s="538" t="s">
        <v>454</v>
      </c>
      <c r="I149" s="538" t="s">
        <v>455</v>
      </c>
      <c r="J149" s="613" t="s">
        <v>493</v>
      </c>
      <c r="K149" s="586" t="s">
        <v>118</v>
      </c>
      <c r="L149" s="587"/>
      <c r="M149" s="587"/>
      <c r="N149" s="588"/>
      <c r="O149" s="586" t="s">
        <v>119</v>
      </c>
      <c r="P149" s="587"/>
      <c r="Q149" s="587"/>
      <c r="R149" s="588"/>
      <c r="S149" s="586" t="s">
        <v>120</v>
      </c>
      <c r="T149" s="587"/>
      <c r="U149" s="587"/>
      <c r="V149" s="588"/>
      <c r="W149" s="586" t="s">
        <v>121</v>
      </c>
      <c r="X149" s="587"/>
      <c r="Y149" s="587"/>
      <c r="Z149" s="588"/>
      <c r="AA149" s="586" t="s">
        <v>122</v>
      </c>
      <c r="AB149" s="587"/>
      <c r="AC149" s="587"/>
      <c r="AD149" s="588"/>
      <c r="AE149" s="586" t="s">
        <v>123</v>
      </c>
      <c r="AF149" s="587"/>
      <c r="AG149" s="587"/>
      <c r="AH149" s="588"/>
      <c r="AI149" s="586" t="s">
        <v>124</v>
      </c>
      <c r="AJ149" s="587"/>
      <c r="AK149" s="587"/>
      <c r="AL149" s="588"/>
      <c r="AM149" s="586" t="s">
        <v>125</v>
      </c>
      <c r="AN149" s="587"/>
      <c r="AO149" s="587"/>
      <c r="AP149" s="588"/>
    </row>
    <row r="150" spans="1:42" s="27" customFormat="1" ht="12.75">
      <c r="A150" s="561"/>
      <c r="B150" s="562"/>
      <c r="C150" s="564"/>
      <c r="D150" s="576"/>
      <c r="E150" s="544"/>
      <c r="F150" s="665"/>
      <c r="G150" s="538"/>
      <c r="H150" s="538"/>
      <c r="I150" s="538"/>
      <c r="J150" s="613"/>
      <c r="K150" s="584" t="s">
        <v>453</v>
      </c>
      <c r="L150" s="608" t="s">
        <v>454</v>
      </c>
      <c r="M150" s="607" t="s">
        <v>456</v>
      </c>
      <c r="N150" s="543" t="s">
        <v>497</v>
      </c>
      <c r="O150" s="584" t="s">
        <v>453</v>
      </c>
      <c r="P150" s="608" t="s">
        <v>454</v>
      </c>
      <c r="Q150" s="607" t="s">
        <v>456</v>
      </c>
      <c r="R150" s="543" t="s">
        <v>497</v>
      </c>
      <c r="S150" s="584" t="s">
        <v>453</v>
      </c>
      <c r="T150" s="608" t="s">
        <v>454</v>
      </c>
      <c r="U150" s="607" t="s">
        <v>456</v>
      </c>
      <c r="V150" s="543" t="s">
        <v>497</v>
      </c>
      <c r="W150" s="584" t="s">
        <v>453</v>
      </c>
      <c r="X150" s="608" t="s">
        <v>454</v>
      </c>
      <c r="Y150" s="607" t="s">
        <v>456</v>
      </c>
      <c r="Z150" s="543" t="s">
        <v>497</v>
      </c>
      <c r="AA150" s="584" t="s">
        <v>453</v>
      </c>
      <c r="AB150" s="608" t="s">
        <v>454</v>
      </c>
      <c r="AC150" s="607" t="s">
        <v>456</v>
      </c>
      <c r="AD150" s="543" t="s">
        <v>497</v>
      </c>
      <c r="AE150" s="584" t="s">
        <v>453</v>
      </c>
      <c r="AF150" s="608" t="s">
        <v>454</v>
      </c>
      <c r="AG150" s="607" t="s">
        <v>456</v>
      </c>
      <c r="AH150" s="543" t="s">
        <v>497</v>
      </c>
      <c r="AI150" s="584" t="s">
        <v>453</v>
      </c>
      <c r="AJ150" s="608" t="s">
        <v>454</v>
      </c>
      <c r="AK150" s="607" t="s">
        <v>456</v>
      </c>
      <c r="AL150" s="543" t="s">
        <v>497</v>
      </c>
      <c r="AM150" s="584" t="s">
        <v>453</v>
      </c>
      <c r="AN150" s="608" t="s">
        <v>454</v>
      </c>
      <c r="AO150" s="607" t="s">
        <v>456</v>
      </c>
      <c r="AP150" s="543" t="s">
        <v>497</v>
      </c>
    </row>
    <row r="151" spans="1:42" s="27" customFormat="1" ht="13.5" thickBot="1">
      <c r="A151" s="561"/>
      <c r="B151" s="562"/>
      <c r="C151" s="565"/>
      <c r="D151" s="577"/>
      <c r="E151" s="545"/>
      <c r="F151" s="666"/>
      <c r="G151" s="539"/>
      <c r="H151" s="539"/>
      <c r="I151" s="539"/>
      <c r="J151" s="614"/>
      <c r="K151" s="585"/>
      <c r="L151" s="609"/>
      <c r="M151" s="577"/>
      <c r="N151" s="545"/>
      <c r="O151" s="585"/>
      <c r="P151" s="609"/>
      <c r="Q151" s="577"/>
      <c r="R151" s="545"/>
      <c r="S151" s="585"/>
      <c r="T151" s="609"/>
      <c r="U151" s="577"/>
      <c r="V151" s="545"/>
      <c r="W151" s="585"/>
      <c r="X151" s="609"/>
      <c r="Y151" s="577"/>
      <c r="Z151" s="545"/>
      <c r="AA151" s="585"/>
      <c r="AB151" s="609"/>
      <c r="AC151" s="577"/>
      <c r="AD151" s="545"/>
      <c r="AE151" s="585"/>
      <c r="AF151" s="609"/>
      <c r="AG151" s="577"/>
      <c r="AH151" s="545"/>
      <c r="AI151" s="585"/>
      <c r="AJ151" s="609"/>
      <c r="AK151" s="577"/>
      <c r="AL151" s="545"/>
      <c r="AM151" s="585"/>
      <c r="AN151" s="609"/>
      <c r="AO151" s="577"/>
      <c r="AP151" s="545"/>
    </row>
    <row r="152" spans="1:44" s="27" customFormat="1" ht="12.75" customHeight="1">
      <c r="A152" s="561"/>
      <c r="B152" s="562"/>
      <c r="C152" s="546">
        <f>SUM(C29+C147+C80)</f>
        <v>16</v>
      </c>
      <c r="D152" s="534">
        <f>SUM(D29+D147+D80)</f>
        <v>63</v>
      </c>
      <c r="E152" s="532">
        <f>SUM(E29+E147+E80)</f>
        <v>162</v>
      </c>
      <c r="F152" s="625">
        <f>SUM(F147+F80+F29)</f>
        <v>1070</v>
      </c>
      <c r="G152" s="534">
        <f>SUM(G29+G147+G80)</f>
        <v>530</v>
      </c>
      <c r="H152" s="534">
        <f>SUM(H29+H147+H80)</f>
        <v>195</v>
      </c>
      <c r="I152" s="534">
        <f>SUM(I29+I147+I80)</f>
        <v>310</v>
      </c>
      <c r="J152" s="532">
        <f>SUM(J29+J147+J80)</f>
        <v>35</v>
      </c>
      <c r="K152" s="81">
        <f aca="true" t="shared" si="17" ref="K152:AP152">SUM(K80+K147+K29)</f>
        <v>95</v>
      </c>
      <c r="L152" s="82">
        <f t="shared" si="17"/>
        <v>50</v>
      </c>
      <c r="M152" s="82">
        <f t="shared" si="17"/>
        <v>25</v>
      </c>
      <c r="N152" s="83">
        <f t="shared" si="17"/>
        <v>0</v>
      </c>
      <c r="O152" s="81">
        <f t="shared" si="17"/>
        <v>80</v>
      </c>
      <c r="P152" s="82">
        <f t="shared" si="17"/>
        <v>45</v>
      </c>
      <c r="Q152" s="82">
        <f t="shared" si="17"/>
        <v>40</v>
      </c>
      <c r="R152" s="84">
        <f t="shared" si="17"/>
        <v>0</v>
      </c>
      <c r="S152" s="85">
        <f t="shared" si="17"/>
        <v>90</v>
      </c>
      <c r="T152" s="82">
        <f t="shared" si="17"/>
        <v>30</v>
      </c>
      <c r="U152" s="82">
        <f t="shared" si="17"/>
        <v>30</v>
      </c>
      <c r="V152" s="84">
        <f t="shared" si="17"/>
        <v>10</v>
      </c>
      <c r="W152" s="85">
        <f t="shared" si="17"/>
        <v>100</v>
      </c>
      <c r="X152" s="82">
        <f t="shared" si="17"/>
        <v>25</v>
      </c>
      <c r="Y152" s="82">
        <f t="shared" si="17"/>
        <v>40</v>
      </c>
      <c r="Z152" s="83">
        <f t="shared" si="17"/>
        <v>15</v>
      </c>
      <c r="AA152" s="81">
        <f t="shared" si="17"/>
        <v>70</v>
      </c>
      <c r="AB152" s="82">
        <f t="shared" si="17"/>
        <v>10</v>
      </c>
      <c r="AC152" s="82">
        <f t="shared" si="17"/>
        <v>65</v>
      </c>
      <c r="AD152" s="84">
        <f t="shared" si="17"/>
        <v>10</v>
      </c>
      <c r="AE152" s="85">
        <f t="shared" si="17"/>
        <v>35</v>
      </c>
      <c r="AF152" s="82">
        <f t="shared" si="17"/>
        <v>20</v>
      </c>
      <c r="AG152" s="82">
        <f t="shared" si="17"/>
        <v>50</v>
      </c>
      <c r="AH152" s="83">
        <f t="shared" si="17"/>
        <v>0</v>
      </c>
      <c r="AI152" s="81">
        <f t="shared" si="17"/>
        <v>50</v>
      </c>
      <c r="AJ152" s="82">
        <f t="shared" si="17"/>
        <v>15</v>
      </c>
      <c r="AK152" s="82">
        <f t="shared" si="17"/>
        <v>40</v>
      </c>
      <c r="AL152" s="84">
        <f t="shared" si="17"/>
        <v>0</v>
      </c>
      <c r="AM152" s="81">
        <f t="shared" si="17"/>
        <v>10</v>
      </c>
      <c r="AN152" s="82">
        <f t="shared" si="17"/>
        <v>0</v>
      </c>
      <c r="AO152" s="82">
        <f t="shared" si="17"/>
        <v>20</v>
      </c>
      <c r="AP152" s="84">
        <f t="shared" si="17"/>
        <v>0</v>
      </c>
      <c r="AR152" s="27" t="s">
        <v>500</v>
      </c>
    </row>
    <row r="153" spans="1:44" s="27" customFormat="1" ht="13.5" customHeight="1" thickBot="1">
      <c r="A153" s="561"/>
      <c r="B153" s="562"/>
      <c r="C153" s="547"/>
      <c r="D153" s="548"/>
      <c r="E153" s="575"/>
      <c r="F153" s="626"/>
      <c r="G153" s="535"/>
      <c r="H153" s="535"/>
      <c r="I153" s="535"/>
      <c r="J153" s="533"/>
      <c r="K153" s="593">
        <f>SUM(K152:N152)</f>
        <v>170</v>
      </c>
      <c r="L153" s="593"/>
      <c r="M153" s="593"/>
      <c r="N153" s="594"/>
      <c r="O153" s="593">
        <f>SUM(O152:R152)</f>
        <v>165</v>
      </c>
      <c r="P153" s="593"/>
      <c r="Q153" s="593"/>
      <c r="R153" s="594"/>
      <c r="S153" s="593">
        <f>SUM(S152:V152)</f>
        <v>160</v>
      </c>
      <c r="T153" s="593"/>
      <c r="U153" s="593"/>
      <c r="V153" s="594"/>
      <c r="W153" s="593">
        <f>SUM(W152:Z152)</f>
        <v>180</v>
      </c>
      <c r="X153" s="593"/>
      <c r="Y153" s="593"/>
      <c r="Z153" s="594"/>
      <c r="AA153" s="593">
        <f>SUM(AA152:AD152)</f>
        <v>155</v>
      </c>
      <c r="AB153" s="593"/>
      <c r="AC153" s="593"/>
      <c r="AD153" s="594"/>
      <c r="AE153" s="593">
        <f>SUM(AE152:AH152)</f>
        <v>105</v>
      </c>
      <c r="AF153" s="593"/>
      <c r="AG153" s="593"/>
      <c r="AH153" s="594"/>
      <c r="AI153" s="593">
        <f>SUM(AI152:AL152)</f>
        <v>105</v>
      </c>
      <c r="AJ153" s="593"/>
      <c r="AK153" s="593"/>
      <c r="AL153" s="594"/>
      <c r="AM153" s="592">
        <f>SUM(AM152:AP152)</f>
        <v>30</v>
      </c>
      <c r="AN153" s="593"/>
      <c r="AO153" s="593"/>
      <c r="AP153" s="594"/>
      <c r="AR153" s="27">
        <f>SUM(K153:AP153)</f>
        <v>1070</v>
      </c>
    </row>
    <row r="154" spans="1:44" s="27" customFormat="1" ht="12.75" customHeight="1">
      <c r="A154" s="561"/>
      <c r="B154" s="562"/>
      <c r="C154" s="566" t="s">
        <v>466</v>
      </c>
      <c r="D154" s="567"/>
      <c r="E154" s="568"/>
      <c r="F154" s="627" t="s">
        <v>467</v>
      </c>
      <c r="G154" s="537"/>
      <c r="H154" s="537"/>
      <c r="I154" s="537"/>
      <c r="J154" s="628"/>
      <c r="K154" s="589">
        <v>3</v>
      </c>
      <c r="L154" s="590"/>
      <c r="M154" s="590"/>
      <c r="N154" s="591"/>
      <c r="O154" s="589">
        <v>3</v>
      </c>
      <c r="P154" s="590"/>
      <c r="Q154" s="590"/>
      <c r="R154" s="591"/>
      <c r="S154" s="589">
        <v>3</v>
      </c>
      <c r="T154" s="590"/>
      <c r="U154" s="590"/>
      <c r="V154" s="591"/>
      <c r="W154" s="589">
        <v>2</v>
      </c>
      <c r="X154" s="590"/>
      <c r="Y154" s="590"/>
      <c r="Z154" s="591"/>
      <c r="AA154" s="589">
        <v>3</v>
      </c>
      <c r="AB154" s="590"/>
      <c r="AC154" s="590"/>
      <c r="AD154" s="591"/>
      <c r="AE154" s="589">
        <v>0</v>
      </c>
      <c r="AF154" s="590"/>
      <c r="AG154" s="590"/>
      <c r="AH154" s="591"/>
      <c r="AI154" s="589">
        <v>1</v>
      </c>
      <c r="AJ154" s="590"/>
      <c r="AK154" s="590"/>
      <c r="AL154" s="591"/>
      <c r="AM154" s="589">
        <v>1</v>
      </c>
      <c r="AN154" s="590"/>
      <c r="AO154" s="590"/>
      <c r="AP154" s="591"/>
      <c r="AR154" s="27">
        <f>SUM(K154:AP154)</f>
        <v>16</v>
      </c>
    </row>
    <row r="155" spans="1:44" s="27" customFormat="1" ht="12.75" customHeight="1">
      <c r="A155" s="561"/>
      <c r="B155" s="562"/>
      <c r="C155" s="569"/>
      <c r="D155" s="570"/>
      <c r="E155" s="571"/>
      <c r="F155" s="558" t="s">
        <v>468</v>
      </c>
      <c r="G155" s="559"/>
      <c r="H155" s="559"/>
      <c r="I155" s="559"/>
      <c r="J155" s="560"/>
      <c r="K155" s="595">
        <v>9</v>
      </c>
      <c r="L155" s="596"/>
      <c r="M155" s="596"/>
      <c r="N155" s="597"/>
      <c r="O155" s="595">
        <v>10</v>
      </c>
      <c r="P155" s="596"/>
      <c r="Q155" s="596"/>
      <c r="R155" s="597"/>
      <c r="S155" s="595">
        <v>10</v>
      </c>
      <c r="T155" s="596"/>
      <c r="U155" s="596"/>
      <c r="V155" s="597"/>
      <c r="W155" s="595">
        <v>12</v>
      </c>
      <c r="X155" s="596"/>
      <c r="Y155" s="596"/>
      <c r="Z155" s="597"/>
      <c r="AA155" s="595">
        <v>9</v>
      </c>
      <c r="AB155" s="596"/>
      <c r="AC155" s="596"/>
      <c r="AD155" s="597"/>
      <c r="AE155" s="595">
        <v>7</v>
      </c>
      <c r="AF155" s="596"/>
      <c r="AG155" s="596"/>
      <c r="AH155" s="597"/>
      <c r="AI155" s="595">
        <v>5</v>
      </c>
      <c r="AJ155" s="596"/>
      <c r="AK155" s="596"/>
      <c r="AL155" s="597"/>
      <c r="AM155" s="595">
        <v>1</v>
      </c>
      <c r="AN155" s="596"/>
      <c r="AO155" s="596"/>
      <c r="AP155" s="597"/>
      <c r="AR155" s="27">
        <f>SUM(K155:AP155)</f>
        <v>63</v>
      </c>
    </row>
    <row r="156" spans="1:44" s="27" customFormat="1" ht="13.5" customHeight="1" thickBot="1">
      <c r="A156" s="561"/>
      <c r="B156" s="562"/>
      <c r="C156" s="572"/>
      <c r="D156" s="573"/>
      <c r="E156" s="574"/>
      <c r="F156" s="558" t="s">
        <v>499</v>
      </c>
      <c r="G156" s="559"/>
      <c r="H156" s="559"/>
      <c r="I156" s="559"/>
      <c r="J156" s="560"/>
      <c r="K156" s="557">
        <v>25</v>
      </c>
      <c r="L156" s="557"/>
      <c r="M156" s="557"/>
      <c r="N156" s="557"/>
      <c r="O156" s="557">
        <v>24</v>
      </c>
      <c r="P156" s="557"/>
      <c r="Q156" s="557"/>
      <c r="R156" s="557"/>
      <c r="S156" s="557">
        <v>25</v>
      </c>
      <c r="T156" s="557"/>
      <c r="U156" s="557"/>
      <c r="V156" s="557"/>
      <c r="W156" s="557">
        <v>27</v>
      </c>
      <c r="X156" s="557"/>
      <c r="Y156" s="557"/>
      <c r="Z156" s="557"/>
      <c r="AA156" s="557">
        <v>22</v>
      </c>
      <c r="AB156" s="557"/>
      <c r="AC156" s="557"/>
      <c r="AD156" s="557"/>
      <c r="AE156" s="557">
        <v>9</v>
      </c>
      <c r="AF156" s="557"/>
      <c r="AG156" s="557"/>
      <c r="AH156" s="557"/>
      <c r="AI156" s="557">
        <v>12</v>
      </c>
      <c r="AJ156" s="557"/>
      <c r="AK156" s="557"/>
      <c r="AL156" s="557"/>
      <c r="AM156" s="557">
        <v>18</v>
      </c>
      <c r="AN156" s="557"/>
      <c r="AO156" s="557"/>
      <c r="AP156" s="557"/>
      <c r="AR156" s="154">
        <f>SUM(K156:AP156)</f>
        <v>162</v>
      </c>
    </row>
    <row r="157" spans="1:42" s="27" customFormat="1" ht="12.75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25"/>
      <c r="U157" s="87"/>
      <c r="V157" s="87"/>
      <c r="W157" s="87"/>
      <c r="X157" s="25"/>
      <c r="Y157" s="87"/>
      <c r="Z157" s="87"/>
      <c r="AA157" s="87"/>
      <c r="AB157" s="87"/>
      <c r="AC157" s="25"/>
      <c r="AD157" s="26"/>
      <c r="AE157" s="88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9"/>
    </row>
    <row r="158" spans="1:42" s="27" customFormat="1" ht="20.25">
      <c r="A158" s="90" t="s">
        <v>496</v>
      </c>
      <c r="B158" s="91"/>
      <c r="C158" s="91"/>
      <c r="D158" s="91"/>
      <c r="E158" s="91"/>
      <c r="F158" s="91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9"/>
      <c r="AE158" s="92"/>
      <c r="AF158" s="301" t="s">
        <v>624</v>
      </c>
      <c r="AG158" s="301"/>
      <c r="AH158" s="301"/>
      <c r="AI158" s="301"/>
      <c r="AJ158" s="301"/>
      <c r="AK158" s="301"/>
      <c r="AL158" s="301"/>
      <c r="AM158" s="301"/>
      <c r="AN158" s="301"/>
      <c r="AO158" s="301"/>
      <c r="AP158" s="443"/>
    </row>
    <row r="159" spans="1:42" s="27" customFormat="1" ht="15.75">
      <c r="A159" s="93"/>
      <c r="B159" s="97" t="s">
        <v>152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91"/>
      <c r="Q159" s="91"/>
      <c r="R159" s="91"/>
      <c r="S159" s="94"/>
      <c r="T159" s="94"/>
      <c r="U159" s="94"/>
      <c r="V159" s="94"/>
      <c r="W159" s="94"/>
      <c r="X159" s="94"/>
      <c r="Y159" s="94"/>
      <c r="Z159" s="94"/>
      <c r="AA159" s="91"/>
      <c r="AB159" s="91"/>
      <c r="AC159" s="28"/>
      <c r="AD159" s="29"/>
      <c r="AE159" s="95"/>
      <c r="AF159" s="91" t="s">
        <v>625</v>
      </c>
      <c r="AG159" s="94"/>
      <c r="AH159" s="94"/>
      <c r="AI159" s="301"/>
      <c r="AJ159" s="301"/>
      <c r="AK159" s="301"/>
      <c r="AL159" s="301"/>
      <c r="AM159" s="301"/>
      <c r="AN159" s="446"/>
      <c r="AO159" s="446"/>
      <c r="AP159" s="447"/>
    </row>
    <row r="160" spans="1:42" s="27" customFormat="1" ht="15.75">
      <c r="A160" s="93"/>
      <c r="B160" s="91" t="s">
        <v>4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97"/>
      <c r="Q160" s="97"/>
      <c r="R160" s="97"/>
      <c r="S160" s="98"/>
      <c r="T160" s="99"/>
      <c r="U160" s="98"/>
      <c r="V160" s="98"/>
      <c r="W160" s="98"/>
      <c r="X160" s="99"/>
      <c r="Y160" s="98"/>
      <c r="Z160" s="98"/>
      <c r="AA160" s="28"/>
      <c r="AB160" s="28"/>
      <c r="AC160" s="28"/>
      <c r="AD160" s="29"/>
      <c r="AE160" s="92"/>
      <c r="AF160" s="99" t="s">
        <v>469</v>
      </c>
      <c r="AG160" s="97"/>
      <c r="AH160" s="97"/>
      <c r="AI160" s="98"/>
      <c r="AJ160" s="100"/>
      <c r="AK160" s="28"/>
      <c r="AL160" s="28"/>
      <c r="AM160" s="100"/>
      <c r="AN160" s="100"/>
      <c r="AO160" s="100"/>
      <c r="AP160" s="29"/>
    </row>
    <row r="161" spans="1:42" s="27" customFormat="1" ht="15.75">
      <c r="A161" s="93"/>
      <c r="B161" s="272" t="s">
        <v>22</v>
      </c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91"/>
      <c r="Q161" s="91"/>
      <c r="R161" s="91"/>
      <c r="S161" s="94"/>
      <c r="T161" s="94"/>
      <c r="U161" s="94"/>
      <c r="V161" s="94"/>
      <c r="W161" s="94"/>
      <c r="X161" s="94"/>
      <c r="Y161" s="94"/>
      <c r="Z161" s="94"/>
      <c r="AA161" s="28"/>
      <c r="AB161" s="28"/>
      <c r="AC161" s="28"/>
      <c r="AD161" s="29"/>
      <c r="AE161" s="92"/>
      <c r="AF161" s="98" t="s">
        <v>470</v>
      </c>
      <c r="AG161" s="98" t="s">
        <v>471</v>
      </c>
      <c r="AH161" s="91"/>
      <c r="AI161" s="94"/>
      <c r="AJ161" s="28"/>
      <c r="AK161" s="28"/>
      <c r="AL161" s="28"/>
      <c r="AM161" s="28"/>
      <c r="AN161" s="28"/>
      <c r="AO161" s="28"/>
      <c r="AP161" s="103"/>
    </row>
    <row r="162" spans="1:42" s="27" customFormat="1" ht="15.75">
      <c r="A162" s="93"/>
      <c r="B162" s="272" t="s">
        <v>514</v>
      </c>
      <c r="C162" s="102"/>
      <c r="D162" s="102"/>
      <c r="E162" s="102"/>
      <c r="F162" s="48"/>
      <c r="G162" s="104"/>
      <c r="H162" s="104"/>
      <c r="I162" s="104"/>
      <c r="J162" s="104"/>
      <c r="K162" s="104"/>
      <c r="L162" s="104"/>
      <c r="M162" s="104"/>
      <c r="N162" s="104"/>
      <c r="O162" s="104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28"/>
      <c r="AB162" s="28"/>
      <c r="AC162" s="28"/>
      <c r="AD162" s="29"/>
      <c r="AE162" s="92"/>
      <c r="AF162" s="97" t="s">
        <v>472</v>
      </c>
      <c r="AG162" s="97" t="s">
        <v>473</v>
      </c>
      <c r="AH162" s="105"/>
      <c r="AI162" s="105"/>
      <c r="AJ162" s="28"/>
      <c r="AK162" s="28"/>
      <c r="AL162" s="28"/>
      <c r="AM162" s="28"/>
      <c r="AN162" s="28"/>
      <c r="AO162" s="28"/>
      <c r="AP162" s="29"/>
    </row>
    <row r="163" spans="1:42" s="27" customFormat="1" ht="15.75">
      <c r="A163" s="93"/>
      <c r="B163" s="288" t="s">
        <v>509</v>
      </c>
      <c r="C163" s="48"/>
      <c r="D163" s="48"/>
      <c r="E163" s="48"/>
      <c r="F163" s="48"/>
      <c r="G163" s="48"/>
      <c r="H163" s="48"/>
      <c r="I163" s="48"/>
      <c r="J163" s="106"/>
      <c r="K163" s="48"/>
      <c r="L163" s="48"/>
      <c r="M163" s="48"/>
      <c r="N163" s="48"/>
      <c r="O163" s="48"/>
      <c r="P163" s="107"/>
      <c r="Q163" s="107"/>
      <c r="R163" s="107"/>
      <c r="S163" s="107"/>
      <c r="T163" s="91"/>
      <c r="U163" s="91"/>
      <c r="V163" s="91"/>
      <c r="W163" s="107"/>
      <c r="X163" s="91"/>
      <c r="Y163" s="91"/>
      <c r="Z163" s="91"/>
      <c r="AA163" s="28"/>
      <c r="AB163" s="28"/>
      <c r="AC163" s="28"/>
      <c r="AD163" s="29"/>
      <c r="AE163" s="92"/>
      <c r="AF163" s="98" t="s">
        <v>455</v>
      </c>
      <c r="AG163" s="274" t="s">
        <v>474</v>
      </c>
      <c r="AH163" s="91"/>
      <c r="AI163" s="91"/>
      <c r="AJ163" s="28"/>
      <c r="AK163" s="28"/>
      <c r="AL163" s="28"/>
      <c r="AM163" s="28"/>
      <c r="AN163" s="28"/>
      <c r="AO163" s="28"/>
      <c r="AP163" s="29"/>
    </row>
    <row r="164" spans="1:42" s="27" customFormat="1" ht="15.75">
      <c r="A164" s="93"/>
      <c r="B164" s="273" t="s">
        <v>5</v>
      </c>
      <c r="C164" s="48"/>
      <c r="D164" s="48"/>
      <c r="E164" s="48"/>
      <c r="F164" s="48"/>
      <c r="G164" s="32"/>
      <c r="H164" s="32"/>
      <c r="I164" s="32"/>
      <c r="J164" s="32"/>
      <c r="K164" s="32"/>
      <c r="L164" s="32"/>
      <c r="M164" s="32"/>
      <c r="N164" s="32"/>
      <c r="O164" s="32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28"/>
      <c r="AB164" s="28"/>
      <c r="AC164" s="28"/>
      <c r="AD164" s="29"/>
      <c r="AE164" s="92"/>
      <c r="AF164" s="98" t="s">
        <v>475</v>
      </c>
      <c r="AG164" s="98" t="s">
        <v>476</v>
      </c>
      <c r="AH164" s="91"/>
      <c r="AI164" s="91"/>
      <c r="AJ164" s="28"/>
      <c r="AK164" s="28"/>
      <c r="AL164" s="28"/>
      <c r="AM164" s="28"/>
      <c r="AN164" s="28"/>
      <c r="AO164" s="28"/>
      <c r="AP164" s="29"/>
    </row>
    <row r="165" spans="1:42" s="27" customFormat="1" ht="15.75">
      <c r="A165" s="93"/>
      <c r="B165" s="101"/>
      <c r="C165" s="48"/>
      <c r="D165" s="48"/>
      <c r="E165" s="48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91"/>
      <c r="Q165" s="91"/>
      <c r="R165" s="91"/>
      <c r="S165" s="94"/>
      <c r="T165" s="94"/>
      <c r="U165" s="94"/>
      <c r="V165" s="94"/>
      <c r="W165" s="94"/>
      <c r="X165" s="94"/>
      <c r="Y165" s="94"/>
      <c r="Z165" s="94"/>
      <c r="AA165" s="28"/>
      <c r="AB165" s="28"/>
      <c r="AC165" s="28"/>
      <c r="AD165" s="29"/>
      <c r="AE165" s="92"/>
      <c r="AF165" s="98" t="s">
        <v>477</v>
      </c>
      <c r="AG165" s="98" t="s">
        <v>478</v>
      </c>
      <c r="AH165" s="91"/>
      <c r="AI165" s="94"/>
      <c r="AJ165" s="28"/>
      <c r="AK165" s="28"/>
      <c r="AL165" s="28"/>
      <c r="AM165" s="28"/>
      <c r="AN165" s="28"/>
      <c r="AO165" s="28"/>
      <c r="AP165" s="29"/>
    </row>
    <row r="166" spans="1:42" s="27" customFormat="1" ht="15.75">
      <c r="A166" s="93"/>
      <c r="B166" s="48"/>
      <c r="C166" s="32"/>
      <c r="D166" s="32"/>
      <c r="E166" s="32"/>
      <c r="F166" s="32"/>
      <c r="G166" s="32"/>
      <c r="H166" s="32"/>
      <c r="I166" s="32"/>
      <c r="J166" s="32"/>
      <c r="K166" s="32"/>
      <c r="L166" s="48"/>
      <c r="M166" s="48"/>
      <c r="N166" s="48"/>
      <c r="O166" s="48"/>
      <c r="P166" s="107"/>
      <c r="Q166" s="107"/>
      <c r="R166" s="107"/>
      <c r="S166" s="94"/>
      <c r="T166" s="94"/>
      <c r="U166" s="94"/>
      <c r="V166" s="94"/>
      <c r="W166" s="94"/>
      <c r="X166" s="94"/>
      <c r="Y166" s="94"/>
      <c r="Z166" s="94"/>
      <c r="AA166" s="28"/>
      <c r="AB166" s="28"/>
      <c r="AC166" s="28"/>
      <c r="AD166" s="29"/>
      <c r="AE166" s="92"/>
      <c r="AF166" s="97" t="s">
        <v>479</v>
      </c>
      <c r="AG166" s="97" t="s">
        <v>480</v>
      </c>
      <c r="AH166" s="91"/>
      <c r="AI166" s="94"/>
      <c r="AJ166" s="28"/>
      <c r="AK166" s="28"/>
      <c r="AL166" s="28"/>
      <c r="AM166" s="28"/>
      <c r="AN166" s="28"/>
      <c r="AO166" s="28"/>
      <c r="AP166" s="29"/>
    </row>
    <row r="167" spans="1:42" s="27" customFormat="1" ht="15.75">
      <c r="A167" s="93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91"/>
      <c r="Q167" s="91"/>
      <c r="R167" s="91"/>
      <c r="S167" s="94"/>
      <c r="T167" s="94"/>
      <c r="U167" s="94"/>
      <c r="V167" s="94"/>
      <c r="W167" s="94"/>
      <c r="X167" s="94"/>
      <c r="Y167" s="94"/>
      <c r="Z167" s="94"/>
      <c r="AA167" s="28"/>
      <c r="AB167" s="28"/>
      <c r="AC167" s="28"/>
      <c r="AD167" s="29"/>
      <c r="AE167" s="92"/>
      <c r="AF167" s="108"/>
      <c r="AG167" s="97" t="s">
        <v>498</v>
      </c>
      <c r="AI167" s="94"/>
      <c r="AJ167" s="28"/>
      <c r="AK167" s="28"/>
      <c r="AL167" s="28"/>
      <c r="AM167" s="28"/>
      <c r="AN167" s="28"/>
      <c r="AO167" s="28"/>
      <c r="AP167" s="29"/>
    </row>
    <row r="168" spans="1:42" s="27" customFormat="1" ht="15" thickBot="1">
      <c r="A168" s="109"/>
      <c r="B168" s="110"/>
      <c r="C168" s="110"/>
      <c r="D168" s="111"/>
      <c r="E168" s="111"/>
      <c r="F168" s="111"/>
      <c r="G168" s="111"/>
      <c r="H168" s="111"/>
      <c r="I168" s="111"/>
      <c r="J168" s="110"/>
      <c r="K168" s="110"/>
      <c r="L168" s="110"/>
      <c r="M168" s="110"/>
      <c r="N168" s="110"/>
      <c r="O168" s="110"/>
      <c r="P168" s="110"/>
      <c r="Q168" s="110"/>
      <c r="R168" s="110"/>
      <c r="S168" s="112"/>
      <c r="T168" s="113"/>
      <c r="U168" s="113"/>
      <c r="V168" s="113"/>
      <c r="W168" s="112"/>
      <c r="X168" s="113"/>
      <c r="Y168" s="113"/>
      <c r="Z168" s="113"/>
      <c r="AA168" s="113"/>
      <c r="AB168" s="113"/>
      <c r="AC168" s="113"/>
      <c r="AD168" s="114"/>
      <c r="AE168" s="636" t="s">
        <v>491</v>
      </c>
      <c r="AF168" s="637"/>
      <c r="AG168" s="637"/>
      <c r="AH168" s="637"/>
      <c r="AI168" s="637"/>
      <c r="AJ168" s="637"/>
      <c r="AK168" s="637"/>
      <c r="AL168" s="637"/>
      <c r="AM168" s="637"/>
      <c r="AN168" s="637"/>
      <c r="AO168" s="637"/>
      <c r="AP168" s="638"/>
    </row>
    <row r="169" spans="1:42" s="27" customFormat="1" ht="24.75" customHeight="1">
      <c r="A169" s="541"/>
      <c r="B169" s="542"/>
      <c r="C169" s="549" t="s">
        <v>631</v>
      </c>
      <c r="D169" s="550"/>
      <c r="E169" s="550"/>
      <c r="F169" s="550"/>
      <c r="G169" s="550"/>
      <c r="H169" s="550"/>
      <c r="I169" s="550"/>
      <c r="J169" s="550"/>
      <c r="K169" s="550"/>
      <c r="L169" s="550"/>
      <c r="M169" s="550"/>
      <c r="N169" s="550"/>
      <c r="O169" s="550"/>
      <c r="P169" s="550"/>
      <c r="Q169" s="550"/>
      <c r="R169" s="550"/>
      <c r="S169" s="550"/>
      <c r="T169" s="550"/>
      <c r="U169" s="550"/>
      <c r="V169" s="550"/>
      <c r="W169" s="550"/>
      <c r="X169" s="550"/>
      <c r="Y169" s="550"/>
      <c r="Z169" s="550"/>
      <c r="AA169" s="551"/>
      <c r="AB169" s="551"/>
      <c r="AC169" s="551"/>
      <c r="AD169" s="552"/>
      <c r="AE169" s="639" t="s">
        <v>439</v>
      </c>
      <c r="AF169" s="567"/>
      <c r="AG169" s="567"/>
      <c r="AH169" s="567"/>
      <c r="AI169" s="567"/>
      <c r="AJ169" s="567"/>
      <c r="AK169" s="567"/>
      <c r="AL169" s="567"/>
      <c r="AM169" s="567"/>
      <c r="AN169" s="567"/>
      <c r="AO169" s="567"/>
      <c r="AP169" s="640"/>
    </row>
    <row r="170" spans="1:42" s="27" customFormat="1" ht="24.75" customHeight="1">
      <c r="A170" s="604" t="s">
        <v>83</v>
      </c>
      <c r="B170" s="570"/>
      <c r="C170" s="553"/>
      <c r="D170" s="554"/>
      <c r="E170" s="554"/>
      <c r="F170" s="554"/>
      <c r="G170" s="554"/>
      <c r="H170" s="554"/>
      <c r="I170" s="554"/>
      <c r="J170" s="554"/>
      <c r="K170" s="554"/>
      <c r="L170" s="554"/>
      <c r="M170" s="554"/>
      <c r="N170" s="554"/>
      <c r="O170" s="554"/>
      <c r="P170" s="554"/>
      <c r="Q170" s="554"/>
      <c r="R170" s="554"/>
      <c r="S170" s="554"/>
      <c r="T170" s="554"/>
      <c r="U170" s="554"/>
      <c r="V170" s="554"/>
      <c r="W170" s="554"/>
      <c r="X170" s="554"/>
      <c r="Y170" s="554"/>
      <c r="Z170" s="554"/>
      <c r="AA170" s="555"/>
      <c r="AB170" s="555"/>
      <c r="AC170" s="555"/>
      <c r="AD170" s="556"/>
      <c r="AE170" s="149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96"/>
    </row>
    <row r="171" spans="1:42" s="27" customFormat="1" ht="15.75">
      <c r="A171" s="605" t="s">
        <v>506</v>
      </c>
      <c r="B171" s="606"/>
      <c r="C171" s="35" t="s">
        <v>117</v>
      </c>
      <c r="D171" s="23"/>
      <c r="E171" s="23"/>
      <c r="F171" s="23"/>
      <c r="G171" s="23"/>
      <c r="H171" s="31" t="s">
        <v>126</v>
      </c>
      <c r="I171" s="32"/>
      <c r="J171" s="23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0"/>
      <c r="V171" s="30"/>
      <c r="W171" s="31"/>
      <c r="X171" s="31"/>
      <c r="Y171" s="30"/>
      <c r="Z171" s="30"/>
      <c r="AA171" s="32"/>
      <c r="AB171" s="30"/>
      <c r="AC171" s="30"/>
      <c r="AD171" s="30"/>
      <c r="AE171" s="150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2"/>
    </row>
    <row r="172" spans="1:42" s="27" customFormat="1" ht="15.75">
      <c r="A172" s="222"/>
      <c r="B172" s="221"/>
      <c r="C172" s="35" t="s">
        <v>503</v>
      </c>
      <c r="D172" s="23"/>
      <c r="E172" s="23"/>
      <c r="F172" s="30"/>
      <c r="G172" s="30"/>
      <c r="H172" s="31" t="s">
        <v>127</v>
      </c>
      <c r="I172" s="32"/>
      <c r="J172" s="31"/>
      <c r="K172" s="31"/>
      <c r="L172" s="34"/>
      <c r="M172" s="23"/>
      <c r="N172" s="31"/>
      <c r="O172" s="31"/>
      <c r="P172" s="31"/>
      <c r="Q172" s="31"/>
      <c r="R172" s="31"/>
      <c r="S172" s="31"/>
      <c r="T172" s="31"/>
      <c r="U172" s="30"/>
      <c r="V172" s="30"/>
      <c r="W172" s="31"/>
      <c r="X172" s="31"/>
      <c r="Y172" s="30"/>
      <c r="Z172" s="30"/>
      <c r="AA172" s="32"/>
      <c r="AB172" s="33"/>
      <c r="AC172" s="33"/>
      <c r="AD172" s="33"/>
      <c r="AE172" s="150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2"/>
    </row>
    <row r="173" spans="1:42" s="27" customFormat="1" ht="15.75">
      <c r="A173" s="528" t="s">
        <v>53</v>
      </c>
      <c r="B173" s="529"/>
      <c r="C173" s="35" t="s">
        <v>502</v>
      </c>
      <c r="D173" s="23"/>
      <c r="E173" s="23"/>
      <c r="F173" s="30"/>
      <c r="G173" s="30"/>
      <c r="H173" s="31" t="s">
        <v>61</v>
      </c>
      <c r="I173" s="32"/>
      <c r="J173" s="31"/>
      <c r="K173" s="31"/>
      <c r="L173" s="34"/>
      <c r="M173" s="23"/>
      <c r="N173" s="31"/>
      <c r="O173" s="31"/>
      <c r="P173" s="31"/>
      <c r="Q173" s="31"/>
      <c r="R173" s="31"/>
      <c r="S173" s="31"/>
      <c r="T173" s="31"/>
      <c r="U173" s="30"/>
      <c r="V173" s="30"/>
      <c r="W173" s="31"/>
      <c r="X173" s="31"/>
      <c r="Y173" s="30"/>
      <c r="Z173" s="30"/>
      <c r="AA173" s="32"/>
      <c r="AB173" s="33"/>
      <c r="AC173" s="33"/>
      <c r="AD173" s="33"/>
      <c r="AE173" s="92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9"/>
    </row>
    <row r="174" spans="1:42" s="27" customFormat="1" ht="15.75">
      <c r="A174" s="528" t="s">
        <v>54</v>
      </c>
      <c r="B174" s="529"/>
      <c r="C174" s="35" t="s">
        <v>440</v>
      </c>
      <c r="D174" s="30"/>
      <c r="E174" s="30"/>
      <c r="F174" s="30"/>
      <c r="G174" s="30"/>
      <c r="H174" s="31" t="s">
        <v>15</v>
      </c>
      <c r="I174" s="32"/>
      <c r="J174" s="31"/>
      <c r="K174" s="31"/>
      <c r="L174" s="31"/>
      <c r="M174" s="23"/>
      <c r="N174" s="31"/>
      <c r="O174" s="31"/>
      <c r="P174" s="31"/>
      <c r="Q174" s="31"/>
      <c r="R174" s="31"/>
      <c r="S174" s="31"/>
      <c r="T174" s="31"/>
      <c r="U174" s="30"/>
      <c r="V174" s="30"/>
      <c r="W174" s="31"/>
      <c r="X174" s="31"/>
      <c r="Y174" s="30"/>
      <c r="Z174" s="30"/>
      <c r="AA174" s="32"/>
      <c r="AB174" s="33"/>
      <c r="AC174" s="33"/>
      <c r="AD174" s="33"/>
      <c r="AE174" s="92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9"/>
    </row>
    <row r="175" spans="1:42" s="27" customFormat="1" ht="15.75">
      <c r="A175" s="528" t="s">
        <v>55</v>
      </c>
      <c r="B175" s="529"/>
      <c r="C175" s="35" t="s">
        <v>442</v>
      </c>
      <c r="D175" s="30"/>
      <c r="E175" s="30"/>
      <c r="F175" s="30"/>
      <c r="G175" s="30"/>
      <c r="H175" s="31" t="s">
        <v>16</v>
      </c>
      <c r="I175" s="32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0"/>
      <c r="V175" s="30"/>
      <c r="W175" s="31"/>
      <c r="X175" s="31"/>
      <c r="Y175" s="30"/>
      <c r="Z175" s="30"/>
      <c r="AA175" s="32"/>
      <c r="AB175" s="30"/>
      <c r="AC175" s="30"/>
      <c r="AD175" s="30"/>
      <c r="AE175" s="610" t="s">
        <v>441</v>
      </c>
      <c r="AF175" s="611"/>
      <c r="AG175" s="611"/>
      <c r="AH175" s="611"/>
      <c r="AI175" s="611"/>
      <c r="AJ175" s="611"/>
      <c r="AK175" s="611"/>
      <c r="AL175" s="611"/>
      <c r="AM175" s="611"/>
      <c r="AN175" s="611"/>
      <c r="AO175" s="611"/>
      <c r="AP175" s="612"/>
    </row>
    <row r="176" spans="1:42" s="27" customFormat="1" ht="15.75">
      <c r="A176" s="132"/>
      <c r="B176" s="115"/>
      <c r="C176" s="35"/>
      <c r="D176" s="30"/>
      <c r="E176" s="30"/>
      <c r="F176" s="30"/>
      <c r="G176" s="30"/>
      <c r="H176" s="31"/>
      <c r="I176" s="32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0"/>
      <c r="V176" s="30"/>
      <c r="W176" s="31"/>
      <c r="X176" s="31"/>
      <c r="Y176" s="30"/>
      <c r="Z176" s="30"/>
      <c r="AA176" s="32"/>
      <c r="AB176" s="30"/>
      <c r="AC176" s="30"/>
      <c r="AD176" s="30"/>
      <c r="AE176" s="610" t="s">
        <v>443</v>
      </c>
      <c r="AF176" s="611"/>
      <c r="AG176" s="611"/>
      <c r="AH176" s="611"/>
      <c r="AI176" s="611"/>
      <c r="AJ176" s="611"/>
      <c r="AK176" s="611"/>
      <c r="AL176" s="611"/>
      <c r="AM176" s="611"/>
      <c r="AN176" s="611"/>
      <c r="AO176" s="611"/>
      <c r="AP176" s="612"/>
    </row>
    <row r="177" spans="1:42" s="27" customFormat="1" ht="15.75">
      <c r="A177" s="132"/>
      <c r="B177" s="115"/>
      <c r="C177" s="35"/>
      <c r="D177" s="30"/>
      <c r="E177" s="30"/>
      <c r="F177" s="30"/>
      <c r="G177" s="30"/>
      <c r="H177" s="31"/>
      <c r="I177" s="32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0"/>
      <c r="V177" s="30"/>
      <c r="W177" s="31"/>
      <c r="X177" s="31"/>
      <c r="Y177" s="30"/>
      <c r="Z177" s="30"/>
      <c r="AA177" s="32"/>
      <c r="AB177" s="30"/>
      <c r="AC177" s="30"/>
      <c r="AD177" s="30"/>
      <c r="AE177" s="132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47"/>
    </row>
    <row r="178" spans="1:42" s="27" customFormat="1" ht="15.75">
      <c r="A178" s="132"/>
      <c r="B178" s="115"/>
      <c r="C178" s="35"/>
      <c r="D178" s="30"/>
      <c r="E178" s="30"/>
      <c r="F178" s="30"/>
      <c r="G178" s="30"/>
      <c r="H178" s="31"/>
      <c r="I178" s="32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0"/>
      <c r="V178" s="30"/>
      <c r="W178" s="31"/>
      <c r="X178" s="31"/>
      <c r="Y178" s="30"/>
      <c r="Z178" s="30"/>
      <c r="AA178" s="32"/>
      <c r="AB178" s="30"/>
      <c r="AC178" s="30"/>
      <c r="AD178" s="30"/>
      <c r="AE178" s="132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47"/>
    </row>
    <row r="179" spans="1:42" s="27" customFormat="1" ht="16.5" thickBot="1">
      <c r="A179" s="530"/>
      <c r="B179" s="531"/>
      <c r="C179" s="37"/>
      <c r="D179" s="38"/>
      <c r="E179" s="38"/>
      <c r="F179" s="38"/>
      <c r="G179" s="38"/>
      <c r="H179" s="38"/>
      <c r="I179" s="38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40"/>
      <c r="V179" s="40"/>
      <c r="W179" s="39"/>
      <c r="X179" s="39"/>
      <c r="Y179" s="40"/>
      <c r="Z179" s="40"/>
      <c r="AA179" s="38"/>
      <c r="AB179" s="36"/>
      <c r="AC179" s="36"/>
      <c r="AD179" s="36"/>
      <c r="AE179" s="619" t="s">
        <v>504</v>
      </c>
      <c r="AF179" s="620"/>
      <c r="AG179" s="620"/>
      <c r="AH179" s="620"/>
      <c r="AI179" s="620"/>
      <c r="AJ179" s="620"/>
      <c r="AK179" s="620"/>
      <c r="AL179" s="620"/>
      <c r="AM179" s="620"/>
      <c r="AN179" s="620"/>
      <c r="AO179" s="620"/>
      <c r="AP179" s="621"/>
    </row>
    <row r="180" spans="1:42" s="27" customFormat="1" ht="6" customHeight="1" thickBot="1">
      <c r="A180" s="133"/>
      <c r="B180" s="44"/>
      <c r="C180" s="134"/>
      <c r="D180" s="28"/>
      <c r="E180" s="28"/>
      <c r="F180" s="28"/>
      <c r="G180" s="28"/>
      <c r="H180" s="28"/>
      <c r="I180" s="28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00"/>
      <c r="V180" s="100"/>
      <c r="W180" s="135"/>
      <c r="X180" s="135"/>
      <c r="Y180" s="100"/>
      <c r="Z180" s="100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28"/>
      <c r="AP180" s="29"/>
    </row>
    <row r="181" spans="1:42" s="27" customFormat="1" ht="12.75">
      <c r="A181" s="598" t="s">
        <v>482</v>
      </c>
      <c r="B181" s="601" t="s">
        <v>445</v>
      </c>
      <c r="C181" s="629" t="s">
        <v>446</v>
      </c>
      <c r="D181" s="630"/>
      <c r="E181" s="631"/>
      <c r="F181" s="536" t="s">
        <v>447</v>
      </c>
      <c r="G181" s="537"/>
      <c r="H181" s="537"/>
      <c r="I181" s="537"/>
      <c r="J181" s="537"/>
      <c r="K181" s="635" t="s">
        <v>487</v>
      </c>
      <c r="L181" s="537"/>
      <c r="M181" s="537"/>
      <c r="N181" s="537"/>
      <c r="O181" s="537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537"/>
      <c r="AB181" s="537"/>
      <c r="AC181" s="537"/>
      <c r="AD181" s="537"/>
      <c r="AE181" s="537"/>
      <c r="AF181" s="537"/>
      <c r="AG181" s="537"/>
      <c r="AH181" s="537"/>
      <c r="AI181" s="537"/>
      <c r="AJ181" s="537"/>
      <c r="AK181" s="537"/>
      <c r="AL181" s="537"/>
      <c r="AM181" s="537"/>
      <c r="AN181" s="537"/>
      <c r="AO181" s="537"/>
      <c r="AP181" s="628"/>
    </row>
    <row r="182" spans="1:42" s="27" customFormat="1" ht="12.75">
      <c r="A182" s="599"/>
      <c r="B182" s="602"/>
      <c r="C182" s="632"/>
      <c r="D182" s="633"/>
      <c r="E182" s="634"/>
      <c r="F182" s="584" t="s">
        <v>449</v>
      </c>
      <c r="G182" s="538" t="s">
        <v>450</v>
      </c>
      <c r="H182" s="538"/>
      <c r="I182" s="538"/>
      <c r="J182" s="613"/>
      <c r="K182" s="586" t="s">
        <v>118</v>
      </c>
      <c r="L182" s="587"/>
      <c r="M182" s="587"/>
      <c r="N182" s="588"/>
      <c r="O182" s="586" t="s">
        <v>119</v>
      </c>
      <c r="P182" s="587"/>
      <c r="Q182" s="587"/>
      <c r="R182" s="588"/>
      <c r="S182" s="586" t="s">
        <v>120</v>
      </c>
      <c r="T182" s="587"/>
      <c r="U182" s="587"/>
      <c r="V182" s="588"/>
      <c r="W182" s="586" t="s">
        <v>121</v>
      </c>
      <c r="X182" s="587"/>
      <c r="Y182" s="587"/>
      <c r="Z182" s="588"/>
      <c r="AA182" s="586" t="s">
        <v>122</v>
      </c>
      <c r="AB182" s="587"/>
      <c r="AC182" s="587"/>
      <c r="AD182" s="588"/>
      <c r="AE182" s="586" t="s">
        <v>123</v>
      </c>
      <c r="AF182" s="587"/>
      <c r="AG182" s="587"/>
      <c r="AH182" s="588"/>
      <c r="AI182" s="586" t="s">
        <v>124</v>
      </c>
      <c r="AJ182" s="587"/>
      <c r="AK182" s="587"/>
      <c r="AL182" s="588"/>
      <c r="AM182" s="586" t="s">
        <v>125</v>
      </c>
      <c r="AN182" s="587"/>
      <c r="AO182" s="587"/>
      <c r="AP182" s="588"/>
    </row>
    <row r="183" spans="1:42" s="27" customFormat="1" ht="12.75">
      <c r="A183" s="599"/>
      <c r="B183" s="602"/>
      <c r="C183" s="564" t="s">
        <v>451</v>
      </c>
      <c r="D183" s="667" t="s">
        <v>452</v>
      </c>
      <c r="E183" s="543" t="s">
        <v>499</v>
      </c>
      <c r="F183" s="654"/>
      <c r="G183" s="538" t="s">
        <v>453</v>
      </c>
      <c r="H183" s="538" t="s">
        <v>454</v>
      </c>
      <c r="I183" s="538" t="s">
        <v>455</v>
      </c>
      <c r="J183" s="613" t="s">
        <v>493</v>
      </c>
      <c r="K183" s="622" t="s">
        <v>132</v>
      </c>
      <c r="L183" s="623"/>
      <c r="M183" s="623"/>
      <c r="N183" s="623"/>
      <c r="O183" s="623"/>
      <c r="P183" s="623"/>
      <c r="Q183" s="623"/>
      <c r="R183" s="623"/>
      <c r="S183" s="623"/>
      <c r="T183" s="623"/>
      <c r="U183" s="623"/>
      <c r="V183" s="623"/>
      <c r="W183" s="623"/>
      <c r="X183" s="623"/>
      <c r="Y183" s="623"/>
      <c r="Z183" s="623"/>
      <c r="AA183" s="623"/>
      <c r="AB183" s="623"/>
      <c r="AC183" s="623"/>
      <c r="AD183" s="623"/>
      <c r="AE183" s="623"/>
      <c r="AF183" s="623"/>
      <c r="AG183" s="623"/>
      <c r="AH183" s="623"/>
      <c r="AI183" s="623"/>
      <c r="AJ183" s="623"/>
      <c r="AK183" s="623"/>
      <c r="AL183" s="623"/>
      <c r="AM183" s="623"/>
      <c r="AN183" s="623"/>
      <c r="AO183" s="623"/>
      <c r="AP183" s="624"/>
    </row>
    <row r="184" spans="1:42" s="27" customFormat="1" ht="12.75">
      <c r="A184" s="599"/>
      <c r="B184" s="602"/>
      <c r="C184" s="564"/>
      <c r="D184" s="668"/>
      <c r="E184" s="544"/>
      <c r="F184" s="654"/>
      <c r="G184" s="538"/>
      <c r="H184" s="538"/>
      <c r="I184" s="538"/>
      <c r="J184" s="613"/>
      <c r="K184" s="584" t="s">
        <v>453</v>
      </c>
      <c r="L184" s="608" t="s">
        <v>454</v>
      </c>
      <c r="M184" s="607" t="s">
        <v>456</v>
      </c>
      <c r="N184" s="543" t="s">
        <v>497</v>
      </c>
      <c r="O184" s="584" t="s">
        <v>453</v>
      </c>
      <c r="P184" s="608" t="s">
        <v>454</v>
      </c>
      <c r="Q184" s="607" t="s">
        <v>456</v>
      </c>
      <c r="R184" s="543" t="s">
        <v>497</v>
      </c>
      <c r="S184" s="584" t="s">
        <v>453</v>
      </c>
      <c r="T184" s="608" t="s">
        <v>454</v>
      </c>
      <c r="U184" s="607" t="s">
        <v>456</v>
      </c>
      <c r="V184" s="543" t="s">
        <v>497</v>
      </c>
      <c r="W184" s="584" t="s">
        <v>453</v>
      </c>
      <c r="X184" s="608" t="s">
        <v>454</v>
      </c>
      <c r="Y184" s="607" t="s">
        <v>456</v>
      </c>
      <c r="Z184" s="543" t="s">
        <v>497</v>
      </c>
      <c r="AA184" s="584" t="s">
        <v>453</v>
      </c>
      <c r="AB184" s="608" t="s">
        <v>454</v>
      </c>
      <c r="AC184" s="607" t="s">
        <v>456</v>
      </c>
      <c r="AD184" s="543" t="s">
        <v>497</v>
      </c>
      <c r="AE184" s="584" t="s">
        <v>453</v>
      </c>
      <c r="AF184" s="608" t="s">
        <v>454</v>
      </c>
      <c r="AG184" s="607" t="s">
        <v>456</v>
      </c>
      <c r="AH184" s="543" t="s">
        <v>497</v>
      </c>
      <c r="AI184" s="584" t="s">
        <v>453</v>
      </c>
      <c r="AJ184" s="608" t="s">
        <v>454</v>
      </c>
      <c r="AK184" s="607" t="s">
        <v>456</v>
      </c>
      <c r="AL184" s="543" t="s">
        <v>497</v>
      </c>
      <c r="AM184" s="584" t="s">
        <v>453</v>
      </c>
      <c r="AN184" s="608" t="s">
        <v>454</v>
      </c>
      <c r="AO184" s="607" t="s">
        <v>456</v>
      </c>
      <c r="AP184" s="543" t="s">
        <v>497</v>
      </c>
    </row>
    <row r="185" spans="1:42" s="27" customFormat="1" ht="13.5" thickBot="1">
      <c r="A185" s="600"/>
      <c r="B185" s="603"/>
      <c r="C185" s="565"/>
      <c r="D185" s="669"/>
      <c r="E185" s="545"/>
      <c r="F185" s="585"/>
      <c r="G185" s="539"/>
      <c r="H185" s="539"/>
      <c r="I185" s="539"/>
      <c r="J185" s="614"/>
      <c r="K185" s="585"/>
      <c r="L185" s="609"/>
      <c r="M185" s="577"/>
      <c r="N185" s="545"/>
      <c r="O185" s="585"/>
      <c r="P185" s="609"/>
      <c r="Q185" s="577"/>
      <c r="R185" s="545"/>
      <c r="S185" s="585"/>
      <c r="T185" s="609"/>
      <c r="U185" s="577"/>
      <c r="V185" s="545"/>
      <c r="W185" s="585"/>
      <c r="X185" s="609"/>
      <c r="Y185" s="577"/>
      <c r="Z185" s="545"/>
      <c r="AA185" s="585"/>
      <c r="AB185" s="609"/>
      <c r="AC185" s="577"/>
      <c r="AD185" s="545"/>
      <c r="AE185" s="585"/>
      <c r="AF185" s="609"/>
      <c r="AG185" s="577"/>
      <c r="AH185" s="545"/>
      <c r="AI185" s="585"/>
      <c r="AJ185" s="609"/>
      <c r="AK185" s="577"/>
      <c r="AL185" s="545"/>
      <c r="AM185" s="585"/>
      <c r="AN185" s="609"/>
      <c r="AO185" s="577"/>
      <c r="AP185" s="545"/>
    </row>
    <row r="186" spans="1:42" s="27" customFormat="1" ht="18" customHeight="1" thickBot="1">
      <c r="A186" s="45" t="s">
        <v>128</v>
      </c>
      <c r="B186" s="203" t="s">
        <v>494</v>
      </c>
      <c r="C186" s="676"/>
      <c r="D186" s="676"/>
      <c r="E186" s="144"/>
      <c r="F186" s="144"/>
      <c r="G186" s="676"/>
      <c r="H186" s="676"/>
      <c r="I186" s="676"/>
      <c r="J186" s="676"/>
      <c r="K186" s="676"/>
      <c r="L186" s="676"/>
      <c r="M186" s="676"/>
      <c r="N186" s="676"/>
      <c r="O186" s="676"/>
      <c r="P186" s="676"/>
      <c r="Q186" s="676"/>
      <c r="R186" s="676"/>
      <c r="S186" s="676"/>
      <c r="T186" s="676"/>
      <c r="U186" s="676"/>
      <c r="V186" s="676"/>
      <c r="W186" s="676"/>
      <c r="X186" s="676"/>
      <c r="Y186" s="676"/>
      <c r="Z186" s="676"/>
      <c r="AA186" s="676"/>
      <c r="AB186" s="676"/>
      <c r="AC186" s="676"/>
      <c r="AD186" s="676"/>
      <c r="AE186" s="676"/>
      <c r="AF186" s="676"/>
      <c r="AG186" s="676"/>
      <c r="AH186" s="676"/>
      <c r="AI186" s="676"/>
      <c r="AJ186" s="676"/>
      <c r="AK186" s="676"/>
      <c r="AL186" s="676"/>
      <c r="AM186" s="676"/>
      <c r="AN186" s="676"/>
      <c r="AO186" s="676"/>
      <c r="AP186" s="677"/>
    </row>
    <row r="187" spans="1:42" s="27" customFormat="1" ht="18" customHeight="1">
      <c r="A187" s="49" t="s">
        <v>459</v>
      </c>
      <c r="B187" s="242" t="s">
        <v>85</v>
      </c>
      <c r="C187" s="252"/>
      <c r="D187" s="253">
        <v>1</v>
      </c>
      <c r="E187" s="219">
        <v>2</v>
      </c>
      <c r="F187" s="61">
        <f aca="true" t="shared" si="18" ref="F187:F198">SUM(G187:J187)</f>
        <v>15</v>
      </c>
      <c r="G187" s="208">
        <f aca="true" t="shared" si="19" ref="G187:G198">IF(SUM(K187+O187+S187+W187+AA187+AE187+AI187+AM187)=0,"",SUM(K187+O187+S187+W187+AA187+AE187+AI187+AM187))</f>
        <v>5</v>
      </c>
      <c r="H187" s="208">
        <f aca="true" t="shared" si="20" ref="H187:H198">IF(SUM(L187+P187+T187+X187+AB187+AF187+AJ187+AN187)=0,"",SUM(L187+P187+T187+X187+AB187+AF187+AJ187+AN187))</f>
        <v>10</v>
      </c>
      <c r="I187" s="208">
        <f aca="true" t="shared" si="21" ref="I187:I198">IF(SUM(M187+Q187+U187+Y187+AC187+AG187+AK187+AO187)=0,"",SUM(M187+Q187+U187+Y187+AC187+AG187+AK187+AO187))</f>
      </c>
      <c r="J187" s="216">
        <f aca="true" t="shared" si="22" ref="J187:J198">IF(SUM(N187+R187+V187+Z187+AD187+AH187+AL187+AP187)=0,"",SUM(N187+R187+V187+Z187+AD187+AH187+AL187+AP187))</f>
      </c>
      <c r="K187" s="254"/>
      <c r="L187" s="255"/>
      <c r="M187" s="255"/>
      <c r="N187" s="256"/>
      <c r="O187" s="254"/>
      <c r="P187" s="255"/>
      <c r="Q187" s="255"/>
      <c r="R187" s="256"/>
      <c r="S187" s="254"/>
      <c r="T187" s="255"/>
      <c r="U187" s="255"/>
      <c r="V187" s="256"/>
      <c r="W187" s="254"/>
      <c r="X187" s="255"/>
      <c r="Y187" s="255"/>
      <c r="Z187" s="256"/>
      <c r="AA187" s="254"/>
      <c r="AB187" s="255"/>
      <c r="AC187" s="255"/>
      <c r="AD187" s="256"/>
      <c r="AE187" s="254"/>
      <c r="AF187" s="255"/>
      <c r="AG187" s="255"/>
      <c r="AH187" s="256"/>
      <c r="AI187" s="254">
        <v>5</v>
      </c>
      <c r="AJ187" s="255">
        <v>10</v>
      </c>
      <c r="AK187" s="255"/>
      <c r="AL187" s="256"/>
      <c r="AM187" s="254"/>
      <c r="AN187" s="255"/>
      <c r="AO187" s="255"/>
      <c r="AP187" s="256"/>
    </row>
    <row r="188" spans="1:42" s="27" customFormat="1" ht="18" customHeight="1">
      <c r="A188" s="58" t="s">
        <v>460</v>
      </c>
      <c r="B188" s="204" t="s">
        <v>74</v>
      </c>
      <c r="C188" s="218"/>
      <c r="D188" s="235">
        <v>2</v>
      </c>
      <c r="E188" s="219">
        <v>3</v>
      </c>
      <c r="F188" s="61">
        <f t="shared" si="18"/>
        <v>35</v>
      </c>
      <c r="G188" s="208">
        <f t="shared" si="19"/>
        <v>15</v>
      </c>
      <c r="H188" s="208">
        <f t="shared" si="20"/>
      </c>
      <c r="I188" s="208">
        <f t="shared" si="21"/>
        <v>20</v>
      </c>
      <c r="J188" s="216">
        <f t="shared" si="22"/>
      </c>
      <c r="K188" s="56"/>
      <c r="L188" s="54"/>
      <c r="M188" s="54"/>
      <c r="N188" s="60"/>
      <c r="O188" s="56"/>
      <c r="P188" s="54"/>
      <c r="Q188" s="54"/>
      <c r="R188" s="60"/>
      <c r="S188" s="56"/>
      <c r="T188" s="54"/>
      <c r="U188" s="54"/>
      <c r="V188" s="60"/>
      <c r="W188" s="56"/>
      <c r="X188" s="54"/>
      <c r="Y188" s="54"/>
      <c r="Z188" s="60"/>
      <c r="AA188" s="56"/>
      <c r="AB188" s="54"/>
      <c r="AC188" s="54"/>
      <c r="AD188" s="60"/>
      <c r="AE188" s="56"/>
      <c r="AF188" s="54"/>
      <c r="AG188" s="54"/>
      <c r="AH188" s="60"/>
      <c r="AI188" s="56">
        <v>15</v>
      </c>
      <c r="AJ188" s="54"/>
      <c r="AK188" s="54">
        <v>20</v>
      </c>
      <c r="AL188" s="60"/>
      <c r="AM188" s="56"/>
      <c r="AN188" s="54"/>
      <c r="AO188" s="54"/>
      <c r="AP188" s="60"/>
    </row>
    <row r="189" spans="1:42" s="27" customFormat="1" ht="18" customHeight="1">
      <c r="A189" s="58" t="s">
        <v>461</v>
      </c>
      <c r="B189" s="204" t="s">
        <v>44</v>
      </c>
      <c r="C189" s="257"/>
      <c r="D189" s="258">
        <v>2</v>
      </c>
      <c r="E189" s="219">
        <v>5</v>
      </c>
      <c r="F189" s="61">
        <f t="shared" si="18"/>
        <v>20</v>
      </c>
      <c r="G189" s="208">
        <f t="shared" si="19"/>
        <v>10</v>
      </c>
      <c r="H189" s="208">
        <f t="shared" si="20"/>
        <v>5</v>
      </c>
      <c r="I189" s="208">
        <f t="shared" si="21"/>
      </c>
      <c r="J189" s="216">
        <f t="shared" si="22"/>
        <v>5</v>
      </c>
      <c r="K189" s="56"/>
      <c r="L189" s="54"/>
      <c r="M189" s="54"/>
      <c r="N189" s="60"/>
      <c r="O189" s="56"/>
      <c r="P189" s="54"/>
      <c r="Q189" s="54"/>
      <c r="R189" s="60"/>
      <c r="S189" s="56"/>
      <c r="T189" s="54"/>
      <c r="U189" s="54"/>
      <c r="V189" s="60"/>
      <c r="W189" s="56"/>
      <c r="X189" s="54"/>
      <c r="Y189" s="54"/>
      <c r="Z189" s="60"/>
      <c r="AA189" s="56"/>
      <c r="AB189" s="54"/>
      <c r="AC189" s="54"/>
      <c r="AD189" s="60"/>
      <c r="AE189" s="56"/>
      <c r="AF189" s="54"/>
      <c r="AG189" s="54"/>
      <c r="AH189" s="60"/>
      <c r="AI189" s="56">
        <v>10</v>
      </c>
      <c r="AJ189" s="54">
        <v>5</v>
      </c>
      <c r="AK189" s="54"/>
      <c r="AL189" s="60">
        <v>5</v>
      </c>
      <c r="AM189" s="56"/>
      <c r="AN189" s="54"/>
      <c r="AO189" s="54"/>
      <c r="AP189" s="60"/>
    </row>
    <row r="190" spans="1:42" s="27" customFormat="1" ht="18" customHeight="1">
      <c r="A190" s="58" t="s">
        <v>462</v>
      </c>
      <c r="B190" s="204" t="s">
        <v>42</v>
      </c>
      <c r="C190" s="218"/>
      <c r="D190" s="216">
        <v>1</v>
      </c>
      <c r="E190" s="219">
        <v>6</v>
      </c>
      <c r="F190" s="61">
        <f t="shared" si="18"/>
        <v>30</v>
      </c>
      <c r="G190" s="208">
        <f t="shared" si="19"/>
        <v>10</v>
      </c>
      <c r="H190" s="208">
        <f t="shared" si="20"/>
        <v>20</v>
      </c>
      <c r="I190" s="208">
        <f t="shared" si="21"/>
      </c>
      <c r="J190" s="216">
        <f t="shared" si="22"/>
      </c>
      <c r="K190" s="56"/>
      <c r="L190" s="54"/>
      <c r="M190" s="54"/>
      <c r="N190" s="60"/>
      <c r="O190" s="56"/>
      <c r="P190" s="54"/>
      <c r="Q190" s="54"/>
      <c r="R190" s="60"/>
      <c r="S190" s="56"/>
      <c r="T190" s="54"/>
      <c r="U190" s="54"/>
      <c r="V190" s="60"/>
      <c r="W190" s="56"/>
      <c r="X190" s="54"/>
      <c r="Y190" s="54"/>
      <c r="Z190" s="60"/>
      <c r="AA190" s="56">
        <v>10</v>
      </c>
      <c r="AB190" s="54">
        <v>20</v>
      </c>
      <c r="AC190" s="54"/>
      <c r="AD190" s="60"/>
      <c r="AE190" s="56"/>
      <c r="AF190" s="54"/>
      <c r="AG190" s="54"/>
      <c r="AH190" s="60"/>
      <c r="AI190" s="56"/>
      <c r="AJ190" s="54"/>
      <c r="AK190" s="54"/>
      <c r="AL190" s="60"/>
      <c r="AM190" s="56"/>
      <c r="AN190" s="54"/>
      <c r="AO190" s="54"/>
      <c r="AP190" s="60"/>
    </row>
    <row r="191" spans="1:42" s="27" customFormat="1" ht="18" customHeight="1">
      <c r="A191" s="58" t="s">
        <v>463</v>
      </c>
      <c r="B191" s="204" t="s">
        <v>40</v>
      </c>
      <c r="C191" s="218">
        <v>1</v>
      </c>
      <c r="D191" s="216">
        <v>2</v>
      </c>
      <c r="E191" s="219">
        <v>8</v>
      </c>
      <c r="F191" s="61">
        <f t="shared" si="18"/>
        <v>40</v>
      </c>
      <c r="G191" s="208">
        <f t="shared" si="19"/>
        <v>15</v>
      </c>
      <c r="H191" s="208">
        <f t="shared" si="20"/>
        <v>10</v>
      </c>
      <c r="I191" s="208">
        <f t="shared" si="21"/>
      </c>
      <c r="J191" s="216">
        <f t="shared" si="22"/>
        <v>15</v>
      </c>
      <c r="K191" s="56"/>
      <c r="L191" s="54"/>
      <c r="M191" s="54"/>
      <c r="N191" s="60"/>
      <c r="O191" s="56"/>
      <c r="P191" s="54"/>
      <c r="Q191" s="54"/>
      <c r="R191" s="60"/>
      <c r="S191" s="56"/>
      <c r="T191" s="54"/>
      <c r="U191" s="54"/>
      <c r="V191" s="60"/>
      <c r="W191" s="56"/>
      <c r="X191" s="54"/>
      <c r="Y191" s="54"/>
      <c r="Z191" s="60"/>
      <c r="AA191" s="56"/>
      <c r="AB191" s="54"/>
      <c r="AC191" s="54"/>
      <c r="AD191" s="60"/>
      <c r="AE191" s="247">
        <v>15</v>
      </c>
      <c r="AF191" s="54">
        <v>10</v>
      </c>
      <c r="AG191" s="54"/>
      <c r="AH191" s="60">
        <v>15</v>
      </c>
      <c r="AI191" s="56"/>
      <c r="AJ191" s="54"/>
      <c r="AK191" s="54"/>
      <c r="AL191" s="60"/>
      <c r="AM191" s="56"/>
      <c r="AN191" s="54"/>
      <c r="AO191" s="54"/>
      <c r="AP191" s="60"/>
    </row>
    <row r="192" spans="1:42" s="27" customFormat="1" ht="18" customHeight="1">
      <c r="A192" s="58" t="s">
        <v>84</v>
      </c>
      <c r="B192" s="204" t="s">
        <v>95</v>
      </c>
      <c r="C192" s="218"/>
      <c r="D192" s="216">
        <v>2</v>
      </c>
      <c r="E192" s="219">
        <v>2</v>
      </c>
      <c r="F192" s="61">
        <f t="shared" si="18"/>
        <v>15</v>
      </c>
      <c r="G192" s="208">
        <f t="shared" si="19"/>
        <v>10</v>
      </c>
      <c r="H192" s="208">
        <f t="shared" si="20"/>
      </c>
      <c r="I192" s="208">
        <f t="shared" si="21"/>
      </c>
      <c r="J192" s="216">
        <f t="shared" si="22"/>
        <v>5</v>
      </c>
      <c r="K192" s="56"/>
      <c r="L192" s="54"/>
      <c r="M192" s="54"/>
      <c r="N192" s="60"/>
      <c r="O192" s="56"/>
      <c r="P192" s="54"/>
      <c r="Q192" s="54"/>
      <c r="R192" s="60"/>
      <c r="S192" s="56"/>
      <c r="T192" s="54"/>
      <c r="U192" s="54"/>
      <c r="V192" s="60"/>
      <c r="W192" s="56"/>
      <c r="X192" s="54"/>
      <c r="Y192" s="54"/>
      <c r="Z192" s="60"/>
      <c r="AA192" s="56"/>
      <c r="AB192" s="54"/>
      <c r="AC192" s="54"/>
      <c r="AD192" s="60"/>
      <c r="AE192" s="56"/>
      <c r="AF192" s="54"/>
      <c r="AG192" s="54"/>
      <c r="AH192" s="60"/>
      <c r="AI192" s="56">
        <v>10</v>
      </c>
      <c r="AJ192" s="54"/>
      <c r="AK192" s="54"/>
      <c r="AL192" s="60">
        <v>5</v>
      </c>
      <c r="AM192" s="56"/>
      <c r="AN192" s="54"/>
      <c r="AO192" s="54"/>
      <c r="AP192" s="60"/>
    </row>
    <row r="193" spans="1:42" s="27" customFormat="1" ht="18" customHeight="1">
      <c r="A193" s="58" t="s">
        <v>97</v>
      </c>
      <c r="B193" s="204" t="s">
        <v>64</v>
      </c>
      <c r="C193" s="259"/>
      <c r="D193" s="253">
        <v>1</v>
      </c>
      <c r="E193" s="219">
        <v>1</v>
      </c>
      <c r="F193" s="61">
        <f t="shared" si="18"/>
        <v>10</v>
      </c>
      <c r="G193" s="208">
        <f t="shared" si="19"/>
        <v>10</v>
      </c>
      <c r="H193" s="208">
        <f t="shared" si="20"/>
      </c>
      <c r="I193" s="208">
        <f t="shared" si="21"/>
      </c>
      <c r="J193" s="216">
        <f t="shared" si="22"/>
      </c>
      <c r="K193" s="56"/>
      <c r="L193" s="54"/>
      <c r="M193" s="54"/>
      <c r="N193" s="60"/>
      <c r="O193" s="56"/>
      <c r="P193" s="54"/>
      <c r="Q193" s="54"/>
      <c r="R193" s="60"/>
      <c r="S193" s="56"/>
      <c r="T193" s="54"/>
      <c r="U193" s="54"/>
      <c r="V193" s="60"/>
      <c r="W193" s="56"/>
      <c r="X193" s="54"/>
      <c r="Y193" s="54"/>
      <c r="Z193" s="60"/>
      <c r="AA193" s="56"/>
      <c r="AB193" s="54"/>
      <c r="AC193" s="54"/>
      <c r="AD193" s="60"/>
      <c r="AE193" s="56"/>
      <c r="AF193" s="54"/>
      <c r="AG193" s="54"/>
      <c r="AH193" s="60"/>
      <c r="AI193" s="56"/>
      <c r="AJ193" s="54"/>
      <c r="AK193" s="54"/>
      <c r="AL193" s="60"/>
      <c r="AM193" s="56">
        <v>10</v>
      </c>
      <c r="AN193" s="54"/>
      <c r="AO193" s="54"/>
      <c r="AP193" s="60"/>
    </row>
    <row r="194" spans="1:42" s="27" customFormat="1" ht="18" customHeight="1">
      <c r="A194" s="58" t="s">
        <v>98</v>
      </c>
      <c r="B194" s="204" t="s">
        <v>86</v>
      </c>
      <c r="C194" s="260"/>
      <c r="D194" s="253">
        <v>1</v>
      </c>
      <c r="E194" s="219">
        <v>6</v>
      </c>
      <c r="F194" s="61">
        <f t="shared" si="18"/>
        <v>35</v>
      </c>
      <c r="G194" s="208">
        <f t="shared" si="19"/>
        <v>15</v>
      </c>
      <c r="H194" s="208">
        <f t="shared" si="20"/>
        <v>20</v>
      </c>
      <c r="I194" s="208">
        <f t="shared" si="21"/>
      </c>
      <c r="J194" s="216">
        <f t="shared" si="22"/>
      </c>
      <c r="K194" s="56"/>
      <c r="L194" s="54"/>
      <c r="M194" s="54"/>
      <c r="N194" s="60"/>
      <c r="O194" s="56"/>
      <c r="P194" s="54"/>
      <c r="Q194" s="54"/>
      <c r="R194" s="60"/>
      <c r="S194" s="56"/>
      <c r="T194" s="54"/>
      <c r="U194" s="54"/>
      <c r="V194" s="60"/>
      <c r="W194" s="56"/>
      <c r="X194" s="54"/>
      <c r="Y194" s="54"/>
      <c r="Z194" s="60"/>
      <c r="AA194" s="56"/>
      <c r="AB194" s="54"/>
      <c r="AC194" s="54"/>
      <c r="AD194" s="60"/>
      <c r="AE194" s="56">
        <v>15</v>
      </c>
      <c r="AF194" s="54">
        <v>20</v>
      </c>
      <c r="AG194" s="54"/>
      <c r="AH194" s="60"/>
      <c r="AI194" s="56"/>
      <c r="AJ194" s="54"/>
      <c r="AK194" s="54"/>
      <c r="AL194" s="60"/>
      <c r="AM194" s="56"/>
      <c r="AN194" s="54"/>
      <c r="AO194" s="54"/>
      <c r="AP194" s="60"/>
    </row>
    <row r="195" spans="1:42" s="27" customFormat="1" ht="18" customHeight="1">
      <c r="A195" s="58" t="s">
        <v>99</v>
      </c>
      <c r="B195" s="204" t="s">
        <v>41</v>
      </c>
      <c r="C195" s="218"/>
      <c r="D195" s="216">
        <v>2</v>
      </c>
      <c r="E195" s="219">
        <v>3</v>
      </c>
      <c r="F195" s="61">
        <f t="shared" si="18"/>
        <v>35</v>
      </c>
      <c r="G195" s="208">
        <f t="shared" si="19"/>
        <v>10</v>
      </c>
      <c r="H195" s="208">
        <f t="shared" si="20"/>
      </c>
      <c r="I195" s="208">
        <f t="shared" si="21"/>
        <v>25</v>
      </c>
      <c r="J195" s="216">
        <f t="shared" si="22"/>
      </c>
      <c r="K195" s="56"/>
      <c r="L195" s="54"/>
      <c r="M195" s="54"/>
      <c r="N195" s="60"/>
      <c r="O195" s="56"/>
      <c r="P195" s="54"/>
      <c r="Q195" s="54"/>
      <c r="R195" s="60"/>
      <c r="S195" s="56"/>
      <c r="T195" s="54"/>
      <c r="U195" s="54"/>
      <c r="V195" s="60"/>
      <c r="W195" s="56"/>
      <c r="X195" s="54"/>
      <c r="Y195" s="54"/>
      <c r="Z195" s="60"/>
      <c r="AA195" s="56"/>
      <c r="AB195" s="54"/>
      <c r="AC195" s="54"/>
      <c r="AD195" s="60"/>
      <c r="AE195" s="56"/>
      <c r="AF195" s="54"/>
      <c r="AG195" s="54"/>
      <c r="AH195" s="60"/>
      <c r="AI195" s="56"/>
      <c r="AJ195" s="54"/>
      <c r="AK195" s="54"/>
      <c r="AL195" s="60"/>
      <c r="AM195" s="56">
        <v>10</v>
      </c>
      <c r="AN195" s="54"/>
      <c r="AO195" s="54">
        <v>25</v>
      </c>
      <c r="AP195" s="60"/>
    </row>
    <row r="196" spans="1:42" s="27" customFormat="1" ht="18" customHeight="1">
      <c r="A196" s="58" t="s">
        <v>100</v>
      </c>
      <c r="B196" s="204" t="s">
        <v>43</v>
      </c>
      <c r="C196" s="218"/>
      <c r="D196" s="216">
        <v>2</v>
      </c>
      <c r="E196" s="219">
        <v>5</v>
      </c>
      <c r="F196" s="61">
        <f t="shared" si="18"/>
        <v>40</v>
      </c>
      <c r="G196" s="208">
        <f t="shared" si="19"/>
        <v>15</v>
      </c>
      <c r="H196" s="208">
        <f t="shared" si="20"/>
        <v>15</v>
      </c>
      <c r="I196" s="208">
        <f t="shared" si="21"/>
      </c>
      <c r="J196" s="216">
        <f t="shared" si="22"/>
        <v>10</v>
      </c>
      <c r="K196" s="56"/>
      <c r="L196" s="54"/>
      <c r="M196" s="54"/>
      <c r="N196" s="60"/>
      <c r="O196" s="56"/>
      <c r="P196" s="54"/>
      <c r="Q196" s="54"/>
      <c r="R196" s="60"/>
      <c r="S196" s="56"/>
      <c r="T196" s="54"/>
      <c r="U196" s="54"/>
      <c r="V196" s="60"/>
      <c r="W196" s="56"/>
      <c r="X196" s="54"/>
      <c r="Y196" s="54"/>
      <c r="Z196" s="60"/>
      <c r="AA196" s="56"/>
      <c r="AB196" s="54"/>
      <c r="AC196" s="54"/>
      <c r="AD196" s="60"/>
      <c r="AE196" s="56">
        <v>15</v>
      </c>
      <c r="AF196" s="54">
        <v>15</v>
      </c>
      <c r="AG196" s="54"/>
      <c r="AH196" s="60">
        <v>10</v>
      </c>
      <c r="AI196" s="56"/>
      <c r="AJ196" s="54"/>
      <c r="AK196" s="54"/>
      <c r="AL196" s="60"/>
      <c r="AM196" s="56"/>
      <c r="AN196" s="54"/>
      <c r="AO196" s="54"/>
      <c r="AP196" s="60"/>
    </row>
    <row r="197" spans="1:42" s="27" customFormat="1" ht="18" customHeight="1">
      <c r="A197" s="58" t="s">
        <v>101</v>
      </c>
      <c r="B197" s="204" t="s">
        <v>75</v>
      </c>
      <c r="C197" s="260">
        <v>1</v>
      </c>
      <c r="D197" s="258">
        <v>2</v>
      </c>
      <c r="E197" s="219">
        <v>3</v>
      </c>
      <c r="F197" s="61">
        <f t="shared" si="18"/>
        <v>30</v>
      </c>
      <c r="G197" s="208">
        <f t="shared" si="19"/>
        <v>15</v>
      </c>
      <c r="H197" s="208">
        <f t="shared" si="20"/>
        <v>10</v>
      </c>
      <c r="I197" s="208">
        <f t="shared" si="21"/>
      </c>
      <c r="J197" s="216">
        <f t="shared" si="22"/>
        <v>5</v>
      </c>
      <c r="K197" s="56"/>
      <c r="L197" s="54"/>
      <c r="M197" s="54"/>
      <c r="N197" s="60"/>
      <c r="O197" s="56"/>
      <c r="P197" s="54"/>
      <c r="Q197" s="54"/>
      <c r="R197" s="60"/>
      <c r="S197" s="56"/>
      <c r="T197" s="54"/>
      <c r="U197" s="54"/>
      <c r="V197" s="60"/>
      <c r="W197" s="56"/>
      <c r="X197" s="54"/>
      <c r="Y197" s="54"/>
      <c r="Z197" s="60"/>
      <c r="AA197" s="56"/>
      <c r="AB197" s="54"/>
      <c r="AC197" s="54"/>
      <c r="AD197" s="60"/>
      <c r="AE197" s="56"/>
      <c r="AF197" s="54"/>
      <c r="AG197" s="54"/>
      <c r="AH197" s="60"/>
      <c r="AI197" s="56"/>
      <c r="AJ197" s="54"/>
      <c r="AK197" s="54"/>
      <c r="AL197" s="60"/>
      <c r="AM197" s="247">
        <v>15</v>
      </c>
      <c r="AN197" s="54">
        <v>10</v>
      </c>
      <c r="AO197" s="54"/>
      <c r="AP197" s="60">
        <v>5</v>
      </c>
    </row>
    <row r="198" spans="1:42" s="27" customFormat="1" ht="18" customHeight="1">
      <c r="A198" s="58" t="s">
        <v>102</v>
      </c>
      <c r="B198" s="204" t="s">
        <v>9</v>
      </c>
      <c r="C198" s="218"/>
      <c r="D198" s="216">
        <v>2</v>
      </c>
      <c r="E198" s="219">
        <v>4</v>
      </c>
      <c r="F198" s="61">
        <f t="shared" si="18"/>
        <v>20</v>
      </c>
      <c r="G198" s="208">
        <f t="shared" si="19"/>
      </c>
      <c r="H198" s="208">
        <f t="shared" si="20"/>
      </c>
      <c r="I198" s="208">
        <f t="shared" si="21"/>
      </c>
      <c r="J198" s="216">
        <f t="shared" si="22"/>
        <v>20</v>
      </c>
      <c r="K198" s="56"/>
      <c r="L198" s="54"/>
      <c r="M198" s="54"/>
      <c r="N198" s="60"/>
      <c r="O198" s="56"/>
      <c r="P198" s="54"/>
      <c r="Q198" s="54"/>
      <c r="R198" s="60"/>
      <c r="S198" s="56"/>
      <c r="T198" s="54"/>
      <c r="U198" s="54"/>
      <c r="V198" s="60"/>
      <c r="W198" s="56"/>
      <c r="X198" s="54"/>
      <c r="Y198" s="54"/>
      <c r="Z198" s="60"/>
      <c r="AA198" s="56"/>
      <c r="AB198" s="54"/>
      <c r="AC198" s="54"/>
      <c r="AD198" s="60"/>
      <c r="AE198" s="56"/>
      <c r="AF198" s="54"/>
      <c r="AG198" s="54"/>
      <c r="AH198" s="60"/>
      <c r="AI198" s="56"/>
      <c r="AJ198" s="54"/>
      <c r="AK198" s="54"/>
      <c r="AL198" s="60">
        <v>10</v>
      </c>
      <c r="AM198" s="56"/>
      <c r="AN198" s="54"/>
      <c r="AO198" s="54"/>
      <c r="AP198" s="60">
        <v>10</v>
      </c>
    </row>
    <row r="199" spans="1:42" s="27" customFormat="1" ht="18" customHeight="1">
      <c r="A199" s="58"/>
      <c r="B199" s="202"/>
      <c r="C199" s="125"/>
      <c r="D199" s="126"/>
      <c r="E199" s="60"/>
      <c r="F199" s="61"/>
      <c r="G199" s="54"/>
      <c r="H199" s="54"/>
      <c r="I199" s="54"/>
      <c r="J199" s="54"/>
      <c r="K199" s="121"/>
      <c r="L199" s="22"/>
      <c r="M199" s="22"/>
      <c r="N199" s="120"/>
      <c r="O199" s="122"/>
      <c r="P199" s="22"/>
      <c r="Q199" s="22"/>
      <c r="R199" s="120"/>
      <c r="S199" s="122"/>
      <c r="T199" s="22"/>
      <c r="U199" s="22"/>
      <c r="V199" s="120"/>
      <c r="W199" s="122"/>
      <c r="X199" s="22"/>
      <c r="Y199" s="22"/>
      <c r="Z199" s="120"/>
      <c r="AA199" s="122"/>
      <c r="AB199" s="22"/>
      <c r="AC199" s="22"/>
      <c r="AD199" s="120"/>
      <c r="AE199" s="122"/>
      <c r="AF199" s="22"/>
      <c r="AG199" s="22"/>
      <c r="AH199" s="120"/>
      <c r="AI199" s="122"/>
      <c r="AJ199" s="22"/>
      <c r="AK199" s="22"/>
      <c r="AL199" s="120"/>
      <c r="AM199" s="122"/>
      <c r="AN199" s="22"/>
      <c r="AO199" s="22"/>
      <c r="AP199" s="120"/>
    </row>
    <row r="200" spans="1:42" s="27" customFormat="1" ht="18" customHeight="1" thickBot="1">
      <c r="A200" s="58"/>
      <c r="B200" s="63"/>
      <c r="C200" s="123"/>
      <c r="D200" s="129"/>
      <c r="E200" s="127"/>
      <c r="F200" s="145"/>
      <c r="G200" s="54"/>
      <c r="H200" s="146"/>
      <c r="I200" s="146"/>
      <c r="J200" s="146"/>
      <c r="K200" s="141"/>
      <c r="L200" s="142"/>
      <c r="M200" s="142"/>
      <c r="N200" s="130"/>
      <c r="O200" s="143"/>
      <c r="P200" s="142"/>
      <c r="Q200" s="142"/>
      <c r="R200" s="130"/>
      <c r="S200" s="143"/>
      <c r="T200" s="142"/>
      <c r="U200" s="142"/>
      <c r="V200" s="130"/>
      <c r="W200" s="143"/>
      <c r="X200" s="142"/>
      <c r="Y200" s="142"/>
      <c r="Z200" s="130"/>
      <c r="AA200" s="143"/>
      <c r="AB200" s="142"/>
      <c r="AC200" s="142"/>
      <c r="AD200" s="130"/>
      <c r="AE200" s="143"/>
      <c r="AF200" s="142"/>
      <c r="AG200" s="142"/>
      <c r="AH200" s="130"/>
      <c r="AI200" s="143"/>
      <c r="AJ200" s="142"/>
      <c r="AK200" s="142"/>
      <c r="AL200" s="130"/>
      <c r="AM200" s="143"/>
      <c r="AN200" s="142"/>
      <c r="AO200" s="142"/>
      <c r="AP200" s="130"/>
    </row>
    <row r="201" spans="1:42" s="27" customFormat="1" ht="13.5" thickTop="1">
      <c r="A201" s="74"/>
      <c r="B201" s="526" t="s">
        <v>464</v>
      </c>
      <c r="C201" s="578">
        <f aca="true" t="shared" si="23" ref="C201:AP201">SUM(C187:C200)</f>
        <v>2</v>
      </c>
      <c r="D201" s="580">
        <f t="shared" si="23"/>
        <v>20</v>
      </c>
      <c r="E201" s="582">
        <f>SUM(E187:E200)</f>
        <v>48</v>
      </c>
      <c r="F201" s="646">
        <f t="shared" si="23"/>
        <v>325</v>
      </c>
      <c r="G201" s="580">
        <f t="shared" si="23"/>
        <v>130</v>
      </c>
      <c r="H201" s="580">
        <f t="shared" si="23"/>
        <v>90</v>
      </c>
      <c r="I201" s="580">
        <f t="shared" si="23"/>
        <v>45</v>
      </c>
      <c r="J201" s="582">
        <f t="shared" si="23"/>
        <v>60</v>
      </c>
      <c r="K201" s="75">
        <f t="shared" si="23"/>
        <v>0</v>
      </c>
      <c r="L201" s="76">
        <f t="shared" si="23"/>
        <v>0</v>
      </c>
      <c r="M201" s="76">
        <f t="shared" si="23"/>
        <v>0</v>
      </c>
      <c r="N201" s="78">
        <f t="shared" si="23"/>
        <v>0</v>
      </c>
      <c r="O201" s="75">
        <f t="shared" si="23"/>
        <v>0</v>
      </c>
      <c r="P201" s="76">
        <f t="shared" si="23"/>
        <v>0</v>
      </c>
      <c r="Q201" s="76">
        <f t="shared" si="23"/>
        <v>0</v>
      </c>
      <c r="R201" s="78">
        <f t="shared" si="23"/>
        <v>0</v>
      </c>
      <c r="S201" s="75">
        <f t="shared" si="23"/>
        <v>0</v>
      </c>
      <c r="T201" s="76">
        <f t="shared" si="23"/>
        <v>0</v>
      </c>
      <c r="U201" s="76">
        <f t="shared" si="23"/>
        <v>0</v>
      </c>
      <c r="V201" s="78">
        <f t="shared" si="23"/>
        <v>0</v>
      </c>
      <c r="W201" s="75">
        <f t="shared" si="23"/>
        <v>0</v>
      </c>
      <c r="X201" s="76">
        <f t="shared" si="23"/>
        <v>0</v>
      </c>
      <c r="Y201" s="76">
        <f t="shared" si="23"/>
        <v>0</v>
      </c>
      <c r="Z201" s="78">
        <f t="shared" si="23"/>
        <v>0</v>
      </c>
      <c r="AA201" s="75">
        <f t="shared" si="23"/>
        <v>10</v>
      </c>
      <c r="AB201" s="76">
        <f t="shared" si="23"/>
        <v>20</v>
      </c>
      <c r="AC201" s="76">
        <f t="shared" si="23"/>
        <v>0</v>
      </c>
      <c r="AD201" s="78">
        <f t="shared" si="23"/>
        <v>0</v>
      </c>
      <c r="AE201" s="75">
        <f t="shared" si="23"/>
        <v>45</v>
      </c>
      <c r="AF201" s="76">
        <f t="shared" si="23"/>
        <v>45</v>
      </c>
      <c r="AG201" s="76">
        <f t="shared" si="23"/>
        <v>0</v>
      </c>
      <c r="AH201" s="78">
        <f t="shared" si="23"/>
        <v>25</v>
      </c>
      <c r="AI201" s="75">
        <f t="shared" si="23"/>
        <v>40</v>
      </c>
      <c r="AJ201" s="76">
        <f t="shared" si="23"/>
        <v>15</v>
      </c>
      <c r="AK201" s="76">
        <f t="shared" si="23"/>
        <v>20</v>
      </c>
      <c r="AL201" s="78">
        <f t="shared" si="23"/>
        <v>20</v>
      </c>
      <c r="AM201" s="75">
        <f t="shared" si="23"/>
        <v>35</v>
      </c>
      <c r="AN201" s="76">
        <f t="shared" si="23"/>
        <v>10</v>
      </c>
      <c r="AO201" s="76">
        <f t="shared" si="23"/>
        <v>25</v>
      </c>
      <c r="AP201" s="78">
        <f t="shared" si="23"/>
        <v>15</v>
      </c>
    </row>
    <row r="202" spans="1:44" s="27" customFormat="1" ht="13.5" thickBot="1">
      <c r="A202" s="80"/>
      <c r="B202" s="527"/>
      <c r="C202" s="579"/>
      <c r="D202" s="581"/>
      <c r="E202" s="583"/>
      <c r="F202" s="525"/>
      <c r="G202" s="517"/>
      <c r="H202" s="517"/>
      <c r="I202" s="517"/>
      <c r="J202" s="519"/>
      <c r="K202" s="616">
        <f>SUM(K201:N201)</f>
        <v>0</v>
      </c>
      <c r="L202" s="617"/>
      <c r="M202" s="617"/>
      <c r="N202" s="618"/>
      <c r="O202" s="616">
        <f>SUM(O201:R201)</f>
        <v>0</v>
      </c>
      <c r="P202" s="617"/>
      <c r="Q202" s="617"/>
      <c r="R202" s="618"/>
      <c r="S202" s="616">
        <f>SUM(S201:V201)</f>
        <v>0</v>
      </c>
      <c r="T202" s="617"/>
      <c r="U202" s="617"/>
      <c r="V202" s="618"/>
      <c r="W202" s="616">
        <f>SUM(W201:Z201)</f>
        <v>0</v>
      </c>
      <c r="X202" s="617"/>
      <c r="Y202" s="617"/>
      <c r="Z202" s="618"/>
      <c r="AA202" s="616">
        <f>SUM(AA201:AD201)</f>
        <v>30</v>
      </c>
      <c r="AB202" s="617"/>
      <c r="AC202" s="617"/>
      <c r="AD202" s="618"/>
      <c r="AE202" s="616">
        <f>SUM(AE201:AH201)</f>
        <v>115</v>
      </c>
      <c r="AF202" s="617"/>
      <c r="AG202" s="617"/>
      <c r="AH202" s="618"/>
      <c r="AI202" s="616">
        <f>SUM(AI201:AL201)</f>
        <v>95</v>
      </c>
      <c r="AJ202" s="617"/>
      <c r="AK202" s="617"/>
      <c r="AL202" s="618"/>
      <c r="AM202" s="616">
        <f>SUM(AM201:AP201)</f>
        <v>85</v>
      </c>
      <c r="AN202" s="617"/>
      <c r="AO202" s="617"/>
      <c r="AP202" s="618"/>
      <c r="AR202" s="27">
        <f>SUM(K202:AP202)</f>
        <v>325</v>
      </c>
    </row>
    <row r="203" spans="1:42" s="27" customFormat="1" ht="12.75">
      <c r="A203" s="561" t="s">
        <v>495</v>
      </c>
      <c r="B203" s="562"/>
      <c r="C203" s="563" t="s">
        <v>451</v>
      </c>
      <c r="D203" s="576" t="s">
        <v>452</v>
      </c>
      <c r="E203" s="543" t="s">
        <v>499</v>
      </c>
      <c r="F203" s="665" t="s">
        <v>449</v>
      </c>
      <c r="G203" s="538" t="s">
        <v>453</v>
      </c>
      <c r="H203" s="538" t="s">
        <v>454</v>
      </c>
      <c r="I203" s="538" t="s">
        <v>455</v>
      </c>
      <c r="J203" s="613" t="s">
        <v>493</v>
      </c>
      <c r="K203" s="586" t="s">
        <v>118</v>
      </c>
      <c r="L203" s="587"/>
      <c r="M203" s="587"/>
      <c r="N203" s="588"/>
      <c r="O203" s="586" t="s">
        <v>119</v>
      </c>
      <c r="P203" s="587"/>
      <c r="Q203" s="587"/>
      <c r="R203" s="588"/>
      <c r="S203" s="586" t="s">
        <v>120</v>
      </c>
      <c r="T203" s="587"/>
      <c r="U203" s="587"/>
      <c r="V203" s="588"/>
      <c r="W203" s="586" t="s">
        <v>121</v>
      </c>
      <c r="X203" s="587"/>
      <c r="Y203" s="587"/>
      <c r="Z203" s="588"/>
      <c r="AA203" s="586" t="s">
        <v>122</v>
      </c>
      <c r="AB203" s="587"/>
      <c r="AC203" s="587"/>
      <c r="AD203" s="588"/>
      <c r="AE203" s="586" t="s">
        <v>123</v>
      </c>
      <c r="AF203" s="587"/>
      <c r="AG203" s="587"/>
      <c r="AH203" s="588"/>
      <c r="AI203" s="586" t="s">
        <v>124</v>
      </c>
      <c r="AJ203" s="587"/>
      <c r="AK203" s="587"/>
      <c r="AL203" s="588"/>
      <c r="AM203" s="586" t="s">
        <v>125</v>
      </c>
      <c r="AN203" s="587"/>
      <c r="AO203" s="587"/>
      <c r="AP203" s="588"/>
    </row>
    <row r="204" spans="1:42" s="27" customFormat="1" ht="12.75">
      <c r="A204" s="561"/>
      <c r="B204" s="562"/>
      <c r="C204" s="564"/>
      <c r="D204" s="576"/>
      <c r="E204" s="544"/>
      <c r="F204" s="665"/>
      <c r="G204" s="538"/>
      <c r="H204" s="538"/>
      <c r="I204" s="538"/>
      <c r="J204" s="613"/>
      <c r="K204" s="584" t="s">
        <v>453</v>
      </c>
      <c r="L204" s="608" t="s">
        <v>454</v>
      </c>
      <c r="M204" s="607" t="s">
        <v>456</v>
      </c>
      <c r="N204" s="543" t="s">
        <v>497</v>
      </c>
      <c r="O204" s="584" t="s">
        <v>453</v>
      </c>
      <c r="P204" s="608" t="s">
        <v>454</v>
      </c>
      <c r="Q204" s="607" t="s">
        <v>456</v>
      </c>
      <c r="R204" s="543" t="s">
        <v>497</v>
      </c>
      <c r="S204" s="584" t="s">
        <v>453</v>
      </c>
      <c r="T204" s="608" t="s">
        <v>454</v>
      </c>
      <c r="U204" s="607" t="s">
        <v>456</v>
      </c>
      <c r="V204" s="543" t="s">
        <v>497</v>
      </c>
      <c r="W204" s="584" t="s">
        <v>453</v>
      </c>
      <c r="X204" s="608" t="s">
        <v>454</v>
      </c>
      <c r="Y204" s="607" t="s">
        <v>456</v>
      </c>
      <c r="Z204" s="543" t="s">
        <v>497</v>
      </c>
      <c r="AA204" s="584" t="s">
        <v>453</v>
      </c>
      <c r="AB204" s="608" t="s">
        <v>454</v>
      </c>
      <c r="AC204" s="607" t="s">
        <v>456</v>
      </c>
      <c r="AD204" s="543" t="s">
        <v>497</v>
      </c>
      <c r="AE204" s="584" t="s">
        <v>453</v>
      </c>
      <c r="AF204" s="608" t="s">
        <v>454</v>
      </c>
      <c r="AG204" s="607" t="s">
        <v>456</v>
      </c>
      <c r="AH204" s="543" t="s">
        <v>497</v>
      </c>
      <c r="AI204" s="584" t="s">
        <v>453</v>
      </c>
      <c r="AJ204" s="608" t="s">
        <v>454</v>
      </c>
      <c r="AK204" s="607" t="s">
        <v>456</v>
      </c>
      <c r="AL204" s="543" t="s">
        <v>497</v>
      </c>
      <c r="AM204" s="584" t="s">
        <v>453</v>
      </c>
      <c r="AN204" s="608" t="s">
        <v>454</v>
      </c>
      <c r="AO204" s="607" t="s">
        <v>456</v>
      </c>
      <c r="AP204" s="543" t="s">
        <v>497</v>
      </c>
    </row>
    <row r="205" spans="1:42" s="27" customFormat="1" ht="13.5" thickBot="1">
      <c r="A205" s="561"/>
      <c r="B205" s="562"/>
      <c r="C205" s="565"/>
      <c r="D205" s="577"/>
      <c r="E205" s="545"/>
      <c r="F205" s="666"/>
      <c r="G205" s="539"/>
      <c r="H205" s="539"/>
      <c r="I205" s="539"/>
      <c r="J205" s="614"/>
      <c r="K205" s="585"/>
      <c r="L205" s="609"/>
      <c r="M205" s="577"/>
      <c r="N205" s="545"/>
      <c r="O205" s="585"/>
      <c r="P205" s="609"/>
      <c r="Q205" s="577"/>
      <c r="R205" s="545"/>
      <c r="S205" s="585"/>
      <c r="T205" s="609"/>
      <c r="U205" s="577"/>
      <c r="V205" s="545"/>
      <c r="W205" s="585"/>
      <c r="X205" s="609"/>
      <c r="Y205" s="577"/>
      <c r="Z205" s="545"/>
      <c r="AA205" s="585"/>
      <c r="AB205" s="609"/>
      <c r="AC205" s="577"/>
      <c r="AD205" s="545"/>
      <c r="AE205" s="585"/>
      <c r="AF205" s="609"/>
      <c r="AG205" s="577"/>
      <c r="AH205" s="545"/>
      <c r="AI205" s="585"/>
      <c r="AJ205" s="609"/>
      <c r="AK205" s="577"/>
      <c r="AL205" s="545"/>
      <c r="AM205" s="585"/>
      <c r="AN205" s="609"/>
      <c r="AO205" s="577"/>
      <c r="AP205" s="545"/>
    </row>
    <row r="206" spans="1:44" s="27" customFormat="1" ht="12.75" customHeight="1">
      <c r="A206" s="561"/>
      <c r="B206" s="562"/>
      <c r="C206" s="546">
        <f aca="true" t="shared" si="24" ref="C206:J206">SUM(C29+C80+C201+C147)</f>
        <v>18</v>
      </c>
      <c r="D206" s="534">
        <f t="shared" si="24"/>
        <v>83</v>
      </c>
      <c r="E206" s="532">
        <f t="shared" si="24"/>
        <v>210</v>
      </c>
      <c r="F206" s="625">
        <f t="shared" si="24"/>
        <v>1395</v>
      </c>
      <c r="G206" s="534">
        <f t="shared" si="24"/>
        <v>660</v>
      </c>
      <c r="H206" s="534">
        <f t="shared" si="24"/>
        <v>285</v>
      </c>
      <c r="I206" s="534">
        <f t="shared" si="24"/>
        <v>355</v>
      </c>
      <c r="J206" s="672">
        <f t="shared" si="24"/>
        <v>95</v>
      </c>
      <c r="K206" s="81">
        <f aca="true" t="shared" si="25" ref="K206:AP206">SUM(K29+K147+K201+K80)</f>
        <v>95</v>
      </c>
      <c r="L206" s="82">
        <f t="shared" si="25"/>
        <v>50</v>
      </c>
      <c r="M206" s="82">
        <f t="shared" si="25"/>
        <v>25</v>
      </c>
      <c r="N206" s="83">
        <f t="shared" si="25"/>
        <v>0</v>
      </c>
      <c r="O206" s="81">
        <f t="shared" si="25"/>
        <v>80</v>
      </c>
      <c r="P206" s="82">
        <f t="shared" si="25"/>
        <v>45</v>
      </c>
      <c r="Q206" s="82">
        <f t="shared" si="25"/>
        <v>40</v>
      </c>
      <c r="R206" s="84">
        <f t="shared" si="25"/>
        <v>0</v>
      </c>
      <c r="S206" s="85">
        <f t="shared" si="25"/>
        <v>90</v>
      </c>
      <c r="T206" s="82">
        <f t="shared" si="25"/>
        <v>30</v>
      </c>
      <c r="U206" s="82">
        <f t="shared" si="25"/>
        <v>30</v>
      </c>
      <c r="V206" s="84">
        <f t="shared" si="25"/>
        <v>10</v>
      </c>
      <c r="W206" s="85">
        <f t="shared" si="25"/>
        <v>100</v>
      </c>
      <c r="X206" s="82">
        <f t="shared" si="25"/>
        <v>25</v>
      </c>
      <c r="Y206" s="82">
        <f t="shared" si="25"/>
        <v>40</v>
      </c>
      <c r="Z206" s="83">
        <f t="shared" si="25"/>
        <v>15</v>
      </c>
      <c r="AA206" s="81">
        <f t="shared" si="25"/>
        <v>80</v>
      </c>
      <c r="AB206" s="82">
        <f t="shared" si="25"/>
        <v>30</v>
      </c>
      <c r="AC206" s="82">
        <f t="shared" si="25"/>
        <v>65</v>
      </c>
      <c r="AD206" s="84">
        <f t="shared" si="25"/>
        <v>10</v>
      </c>
      <c r="AE206" s="85">
        <f t="shared" si="25"/>
        <v>80</v>
      </c>
      <c r="AF206" s="82">
        <f t="shared" si="25"/>
        <v>65</v>
      </c>
      <c r="AG206" s="82">
        <f t="shared" si="25"/>
        <v>50</v>
      </c>
      <c r="AH206" s="83">
        <f t="shared" si="25"/>
        <v>25</v>
      </c>
      <c r="AI206" s="81">
        <f t="shared" si="25"/>
        <v>90</v>
      </c>
      <c r="AJ206" s="82">
        <f t="shared" si="25"/>
        <v>30</v>
      </c>
      <c r="AK206" s="82">
        <f t="shared" si="25"/>
        <v>60</v>
      </c>
      <c r="AL206" s="84">
        <f t="shared" si="25"/>
        <v>20</v>
      </c>
      <c r="AM206" s="81">
        <f t="shared" si="25"/>
        <v>45</v>
      </c>
      <c r="AN206" s="82">
        <f t="shared" si="25"/>
        <v>10</v>
      </c>
      <c r="AO206" s="82">
        <f t="shared" si="25"/>
        <v>45</v>
      </c>
      <c r="AP206" s="84">
        <f t="shared" si="25"/>
        <v>15</v>
      </c>
      <c r="AR206" s="27" t="s">
        <v>500</v>
      </c>
    </row>
    <row r="207" spans="1:44" s="27" customFormat="1" ht="13.5" customHeight="1" thickBot="1">
      <c r="A207" s="561"/>
      <c r="B207" s="562"/>
      <c r="C207" s="547"/>
      <c r="D207" s="548"/>
      <c r="E207" s="575"/>
      <c r="F207" s="671"/>
      <c r="G207" s="548"/>
      <c r="H207" s="548"/>
      <c r="I207" s="548"/>
      <c r="J207" s="673"/>
      <c r="K207" s="592">
        <f>SUM(K206:N206)</f>
        <v>170</v>
      </c>
      <c r="L207" s="593"/>
      <c r="M207" s="593"/>
      <c r="N207" s="593"/>
      <c r="O207" s="592">
        <f>SUM(O206:R206)</f>
        <v>165</v>
      </c>
      <c r="P207" s="593"/>
      <c r="Q207" s="593"/>
      <c r="R207" s="593"/>
      <c r="S207" s="592">
        <f>SUM(S206:V206)</f>
        <v>160</v>
      </c>
      <c r="T207" s="593"/>
      <c r="U207" s="593"/>
      <c r="V207" s="593"/>
      <c r="W207" s="592">
        <f>SUM(W206:Z206)</f>
        <v>180</v>
      </c>
      <c r="X207" s="593"/>
      <c r="Y207" s="593"/>
      <c r="Z207" s="593"/>
      <c r="AA207" s="592">
        <f>SUM(AA206:AD206)</f>
        <v>185</v>
      </c>
      <c r="AB207" s="593"/>
      <c r="AC207" s="593"/>
      <c r="AD207" s="593"/>
      <c r="AE207" s="592">
        <f>SUM(AE206:AH206)</f>
        <v>220</v>
      </c>
      <c r="AF207" s="593"/>
      <c r="AG207" s="593"/>
      <c r="AH207" s="593"/>
      <c r="AI207" s="592">
        <f>SUM(AI206:AL206)</f>
        <v>200</v>
      </c>
      <c r="AJ207" s="593"/>
      <c r="AK207" s="593"/>
      <c r="AL207" s="593"/>
      <c r="AM207" s="592">
        <f>SUM(AM206:AP206)</f>
        <v>115</v>
      </c>
      <c r="AN207" s="593"/>
      <c r="AO207" s="593"/>
      <c r="AP207" s="594"/>
      <c r="AR207" s="27">
        <f>SUM(K207:AP207)</f>
        <v>1395</v>
      </c>
    </row>
    <row r="208" spans="1:44" s="27" customFormat="1" ht="12.75">
      <c r="A208" s="561"/>
      <c r="B208" s="562"/>
      <c r="C208" s="566" t="s">
        <v>466</v>
      </c>
      <c r="D208" s="567"/>
      <c r="E208" s="568"/>
      <c r="F208" s="627" t="s">
        <v>467</v>
      </c>
      <c r="G208" s="537"/>
      <c r="H208" s="537"/>
      <c r="I208" s="537"/>
      <c r="J208" s="628"/>
      <c r="K208" s="589">
        <v>3</v>
      </c>
      <c r="L208" s="590"/>
      <c r="M208" s="590"/>
      <c r="N208" s="591"/>
      <c r="O208" s="589">
        <v>3</v>
      </c>
      <c r="P208" s="590"/>
      <c r="Q208" s="590"/>
      <c r="R208" s="591"/>
      <c r="S208" s="589">
        <v>3</v>
      </c>
      <c r="T208" s="590"/>
      <c r="U208" s="590"/>
      <c r="V208" s="591"/>
      <c r="W208" s="589">
        <v>2</v>
      </c>
      <c r="X208" s="590"/>
      <c r="Y208" s="590"/>
      <c r="Z208" s="591"/>
      <c r="AA208" s="589">
        <v>3</v>
      </c>
      <c r="AB208" s="590"/>
      <c r="AC208" s="590"/>
      <c r="AD208" s="591"/>
      <c r="AE208" s="589">
        <v>1</v>
      </c>
      <c r="AF208" s="590"/>
      <c r="AG208" s="590"/>
      <c r="AH208" s="591"/>
      <c r="AI208" s="589">
        <v>1</v>
      </c>
      <c r="AJ208" s="590"/>
      <c r="AK208" s="590"/>
      <c r="AL208" s="591"/>
      <c r="AM208" s="589">
        <v>2</v>
      </c>
      <c r="AN208" s="590"/>
      <c r="AO208" s="590"/>
      <c r="AP208" s="591"/>
      <c r="AR208" s="27">
        <f>SUM(K208:AP208)</f>
        <v>18</v>
      </c>
    </row>
    <row r="209" spans="1:44" s="27" customFormat="1" ht="12.75">
      <c r="A209" s="561"/>
      <c r="B209" s="562"/>
      <c r="C209" s="569"/>
      <c r="D209" s="570"/>
      <c r="E209" s="571"/>
      <c r="F209" s="558" t="s">
        <v>468</v>
      </c>
      <c r="G209" s="559"/>
      <c r="H209" s="559"/>
      <c r="I209" s="559"/>
      <c r="J209" s="560"/>
      <c r="K209" s="595">
        <v>9</v>
      </c>
      <c r="L209" s="596"/>
      <c r="M209" s="596"/>
      <c r="N209" s="597"/>
      <c r="O209" s="595">
        <v>10</v>
      </c>
      <c r="P209" s="596"/>
      <c r="Q209" s="596"/>
      <c r="R209" s="597"/>
      <c r="S209" s="595">
        <v>10</v>
      </c>
      <c r="T209" s="596"/>
      <c r="U209" s="596"/>
      <c r="V209" s="597"/>
      <c r="W209" s="595">
        <v>12</v>
      </c>
      <c r="X209" s="596"/>
      <c r="Y209" s="596"/>
      <c r="Z209" s="597"/>
      <c r="AA209" s="595">
        <v>10</v>
      </c>
      <c r="AB209" s="596"/>
      <c r="AC209" s="596"/>
      <c r="AD209" s="597"/>
      <c r="AE209" s="595">
        <v>12</v>
      </c>
      <c r="AF209" s="596"/>
      <c r="AG209" s="596"/>
      <c r="AH209" s="597"/>
      <c r="AI209" s="595">
        <v>13</v>
      </c>
      <c r="AJ209" s="596"/>
      <c r="AK209" s="596"/>
      <c r="AL209" s="597"/>
      <c r="AM209" s="595">
        <v>7</v>
      </c>
      <c r="AN209" s="596"/>
      <c r="AO209" s="596"/>
      <c r="AP209" s="597"/>
      <c r="AR209" s="27">
        <f>SUM(K209:AP209)</f>
        <v>83</v>
      </c>
    </row>
    <row r="210" spans="1:44" s="27" customFormat="1" ht="13.5" thickBot="1">
      <c r="A210" s="561"/>
      <c r="B210" s="562"/>
      <c r="C210" s="572"/>
      <c r="D210" s="573"/>
      <c r="E210" s="574"/>
      <c r="F210" s="558" t="s">
        <v>499</v>
      </c>
      <c r="G210" s="559"/>
      <c r="H210" s="559"/>
      <c r="I210" s="559"/>
      <c r="J210" s="560"/>
      <c r="K210" s="557">
        <v>25</v>
      </c>
      <c r="L210" s="557"/>
      <c r="M210" s="557"/>
      <c r="N210" s="557"/>
      <c r="O210" s="557">
        <v>24</v>
      </c>
      <c r="P210" s="557"/>
      <c r="Q210" s="557"/>
      <c r="R210" s="557"/>
      <c r="S210" s="557">
        <v>25</v>
      </c>
      <c r="T210" s="557"/>
      <c r="U210" s="557"/>
      <c r="V210" s="557"/>
      <c r="W210" s="557">
        <v>27</v>
      </c>
      <c r="X210" s="557"/>
      <c r="Y210" s="557"/>
      <c r="Z210" s="557"/>
      <c r="AA210" s="557">
        <v>28</v>
      </c>
      <c r="AB210" s="557"/>
      <c r="AC210" s="557"/>
      <c r="AD210" s="557"/>
      <c r="AE210" s="557">
        <v>28</v>
      </c>
      <c r="AF210" s="557"/>
      <c r="AG210" s="557"/>
      <c r="AH210" s="557"/>
      <c r="AI210" s="557">
        <v>26</v>
      </c>
      <c r="AJ210" s="557"/>
      <c r="AK210" s="557"/>
      <c r="AL210" s="557"/>
      <c r="AM210" s="557">
        <v>27</v>
      </c>
      <c r="AN210" s="557"/>
      <c r="AO210" s="557"/>
      <c r="AP210" s="557"/>
      <c r="AR210" s="27">
        <f>SUM(K210:AP210)</f>
        <v>210</v>
      </c>
    </row>
    <row r="211" spans="1:42" s="27" customFormat="1" ht="12.75">
      <c r="A211" s="86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25"/>
      <c r="U211" s="87"/>
      <c r="V211" s="87"/>
      <c r="W211" s="87"/>
      <c r="X211" s="25"/>
      <c r="Y211" s="87"/>
      <c r="Z211" s="87"/>
      <c r="AA211" s="87"/>
      <c r="AB211" s="87"/>
      <c r="AC211" s="25"/>
      <c r="AD211" s="26"/>
      <c r="AE211" s="88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9"/>
    </row>
    <row r="212" spans="1:42" s="27" customFormat="1" ht="20.25">
      <c r="A212" s="90" t="s">
        <v>496</v>
      </c>
      <c r="B212" s="91"/>
      <c r="C212" s="91"/>
      <c r="D212" s="91"/>
      <c r="E212" s="91"/>
      <c r="F212" s="91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9"/>
      <c r="AE212" s="92"/>
      <c r="AF212" s="301" t="s">
        <v>624</v>
      </c>
      <c r="AG212" s="301"/>
      <c r="AH212" s="301"/>
      <c r="AI212" s="301"/>
      <c r="AJ212" s="301"/>
      <c r="AK212" s="301"/>
      <c r="AL212" s="301"/>
      <c r="AM212" s="301"/>
      <c r="AN212" s="301"/>
      <c r="AO212" s="301"/>
      <c r="AP212" s="443"/>
    </row>
    <row r="213" spans="1:42" s="27" customFormat="1" ht="15.75">
      <c r="A213" s="93"/>
      <c r="B213" s="97" t="s">
        <v>152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91"/>
      <c r="Q213" s="91"/>
      <c r="R213" s="91"/>
      <c r="S213" s="94"/>
      <c r="T213" s="94"/>
      <c r="U213" s="94"/>
      <c r="V213" s="94"/>
      <c r="W213" s="94"/>
      <c r="X213" s="94"/>
      <c r="Y213" s="94"/>
      <c r="Z213" s="94"/>
      <c r="AA213" s="91"/>
      <c r="AB213" s="91"/>
      <c r="AC213" s="28"/>
      <c r="AD213" s="29"/>
      <c r="AE213" s="95"/>
      <c r="AF213" s="91" t="s">
        <v>625</v>
      </c>
      <c r="AG213" s="94"/>
      <c r="AH213" s="94"/>
      <c r="AI213" s="301"/>
      <c r="AJ213" s="301"/>
      <c r="AK213" s="301"/>
      <c r="AL213" s="301"/>
      <c r="AM213" s="301"/>
      <c r="AN213" s="446"/>
      <c r="AO213" s="446"/>
      <c r="AP213" s="447"/>
    </row>
    <row r="214" spans="1:42" s="27" customFormat="1" ht="15.75">
      <c r="A214" s="93"/>
      <c r="B214" s="91" t="s">
        <v>4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97"/>
      <c r="Q214" s="97"/>
      <c r="R214" s="97"/>
      <c r="S214" s="98"/>
      <c r="T214" s="99"/>
      <c r="U214" s="98"/>
      <c r="V214" s="98"/>
      <c r="W214" s="98"/>
      <c r="X214" s="99"/>
      <c r="Y214" s="98"/>
      <c r="Z214" s="98"/>
      <c r="AA214" s="28"/>
      <c r="AB214" s="28"/>
      <c r="AC214" s="28"/>
      <c r="AD214" s="29"/>
      <c r="AE214" s="92"/>
      <c r="AF214" s="99" t="s">
        <v>469</v>
      </c>
      <c r="AG214" s="97"/>
      <c r="AH214" s="97"/>
      <c r="AI214" s="98"/>
      <c r="AJ214" s="100"/>
      <c r="AK214" s="28"/>
      <c r="AL214" s="28"/>
      <c r="AM214" s="100"/>
      <c r="AN214" s="100"/>
      <c r="AO214" s="100"/>
      <c r="AP214" s="29"/>
    </row>
    <row r="215" spans="1:42" s="27" customFormat="1" ht="15.75">
      <c r="A215" s="93"/>
      <c r="B215" s="272" t="s">
        <v>22</v>
      </c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91"/>
      <c r="Q215" s="91"/>
      <c r="R215" s="91"/>
      <c r="S215" s="94"/>
      <c r="T215" s="94"/>
      <c r="U215" s="94"/>
      <c r="V215" s="94"/>
      <c r="W215" s="94"/>
      <c r="X215" s="94"/>
      <c r="Y215" s="94"/>
      <c r="Z215" s="94"/>
      <c r="AA215" s="28"/>
      <c r="AB215" s="28"/>
      <c r="AC215" s="28"/>
      <c r="AD215" s="29"/>
      <c r="AE215" s="92"/>
      <c r="AF215" s="98" t="s">
        <v>470</v>
      </c>
      <c r="AG215" s="98" t="s">
        <v>471</v>
      </c>
      <c r="AH215" s="91"/>
      <c r="AI215" s="94"/>
      <c r="AJ215" s="28"/>
      <c r="AK215" s="28"/>
      <c r="AL215" s="28"/>
      <c r="AM215" s="28"/>
      <c r="AN215" s="28"/>
      <c r="AO215" s="28"/>
      <c r="AP215" s="103"/>
    </row>
    <row r="216" spans="1:42" s="27" customFormat="1" ht="15.75">
      <c r="A216" s="93"/>
      <c r="B216" s="272" t="s">
        <v>514</v>
      </c>
      <c r="C216" s="102"/>
      <c r="D216" s="102"/>
      <c r="E216" s="102"/>
      <c r="F216" s="48"/>
      <c r="G216" s="104"/>
      <c r="H216" s="104"/>
      <c r="I216" s="104"/>
      <c r="J216" s="104"/>
      <c r="K216" s="104"/>
      <c r="L216" s="104"/>
      <c r="M216" s="104"/>
      <c r="N216" s="104"/>
      <c r="O216" s="104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28"/>
      <c r="AB216" s="28"/>
      <c r="AC216" s="28"/>
      <c r="AD216" s="29"/>
      <c r="AE216" s="92"/>
      <c r="AF216" s="97" t="s">
        <v>472</v>
      </c>
      <c r="AG216" s="97" t="s">
        <v>473</v>
      </c>
      <c r="AH216" s="105"/>
      <c r="AI216" s="105"/>
      <c r="AJ216" s="28"/>
      <c r="AK216" s="28"/>
      <c r="AL216" s="28"/>
      <c r="AM216" s="28"/>
      <c r="AN216" s="28"/>
      <c r="AO216" s="28"/>
      <c r="AP216" s="29"/>
    </row>
    <row r="217" spans="1:42" s="27" customFormat="1" ht="15.75">
      <c r="A217" s="93"/>
      <c r="B217" s="288" t="s">
        <v>509</v>
      </c>
      <c r="C217" s="48"/>
      <c r="D217" s="48"/>
      <c r="E217" s="48"/>
      <c r="F217" s="48"/>
      <c r="G217" s="48"/>
      <c r="H217" s="48"/>
      <c r="I217" s="48"/>
      <c r="J217" s="106"/>
      <c r="K217" s="48"/>
      <c r="L217" s="48"/>
      <c r="M217" s="48"/>
      <c r="N217" s="48"/>
      <c r="O217" s="48"/>
      <c r="P217" s="107"/>
      <c r="Q217" s="107"/>
      <c r="R217" s="107"/>
      <c r="S217" s="107"/>
      <c r="T217" s="91"/>
      <c r="U217" s="91"/>
      <c r="V217" s="91"/>
      <c r="W217" s="107"/>
      <c r="X217" s="91"/>
      <c r="Y217" s="91"/>
      <c r="Z217" s="91"/>
      <c r="AA217" s="28"/>
      <c r="AB217" s="28"/>
      <c r="AC217" s="28"/>
      <c r="AD217" s="29"/>
      <c r="AE217" s="92"/>
      <c r="AF217" s="98" t="s">
        <v>455</v>
      </c>
      <c r="AG217" s="274" t="s">
        <v>474</v>
      </c>
      <c r="AH217" s="91"/>
      <c r="AI217" s="91"/>
      <c r="AJ217" s="28"/>
      <c r="AK217" s="28"/>
      <c r="AL217" s="28"/>
      <c r="AM217" s="28"/>
      <c r="AN217" s="28"/>
      <c r="AO217" s="28"/>
      <c r="AP217" s="29"/>
    </row>
    <row r="218" spans="1:42" s="27" customFormat="1" ht="15.75">
      <c r="A218" s="93"/>
      <c r="B218" s="273" t="s">
        <v>5</v>
      </c>
      <c r="C218" s="48"/>
      <c r="D218" s="48"/>
      <c r="E218" s="48"/>
      <c r="F218" s="48"/>
      <c r="G218" s="32"/>
      <c r="H218" s="32"/>
      <c r="I218" s="32"/>
      <c r="J218" s="32"/>
      <c r="K218" s="32"/>
      <c r="L218" s="32"/>
      <c r="M218" s="32"/>
      <c r="N218" s="32"/>
      <c r="O218" s="32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28"/>
      <c r="AB218" s="28"/>
      <c r="AC218" s="28"/>
      <c r="AD218" s="29"/>
      <c r="AE218" s="92"/>
      <c r="AF218" s="98" t="s">
        <v>475</v>
      </c>
      <c r="AG218" s="98" t="s">
        <v>476</v>
      </c>
      <c r="AH218" s="91"/>
      <c r="AI218" s="91"/>
      <c r="AJ218" s="28"/>
      <c r="AK218" s="28"/>
      <c r="AL218" s="28"/>
      <c r="AM218" s="28"/>
      <c r="AN218" s="28"/>
      <c r="AO218" s="28"/>
      <c r="AP218" s="29"/>
    </row>
    <row r="219" spans="1:42" s="27" customFormat="1" ht="15.75">
      <c r="A219" s="93"/>
      <c r="B219" s="101"/>
      <c r="C219" s="48"/>
      <c r="D219" s="48"/>
      <c r="E219" s="48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91"/>
      <c r="Q219" s="91"/>
      <c r="R219" s="91"/>
      <c r="S219" s="94"/>
      <c r="T219" s="94"/>
      <c r="U219" s="94"/>
      <c r="V219" s="94"/>
      <c r="W219" s="94"/>
      <c r="X219" s="94"/>
      <c r="Y219" s="94"/>
      <c r="Z219" s="94"/>
      <c r="AA219" s="28"/>
      <c r="AB219" s="28"/>
      <c r="AC219" s="28"/>
      <c r="AD219" s="29"/>
      <c r="AE219" s="92"/>
      <c r="AF219" s="98" t="s">
        <v>477</v>
      </c>
      <c r="AG219" s="98" t="s">
        <v>478</v>
      </c>
      <c r="AH219" s="91"/>
      <c r="AI219" s="94"/>
      <c r="AJ219" s="28"/>
      <c r="AK219" s="28"/>
      <c r="AL219" s="28"/>
      <c r="AM219" s="28"/>
      <c r="AN219" s="28"/>
      <c r="AO219" s="28"/>
      <c r="AP219" s="29"/>
    </row>
    <row r="220" spans="1:42" s="27" customFormat="1" ht="15.75">
      <c r="A220" s="93"/>
      <c r="B220" s="48"/>
      <c r="C220" s="32"/>
      <c r="D220" s="32"/>
      <c r="E220" s="32"/>
      <c r="F220" s="32"/>
      <c r="G220" s="32"/>
      <c r="H220" s="32"/>
      <c r="I220" s="32"/>
      <c r="J220" s="32"/>
      <c r="K220" s="32"/>
      <c r="L220" s="48"/>
      <c r="M220" s="48"/>
      <c r="N220" s="48"/>
      <c r="O220" s="48"/>
      <c r="P220" s="107"/>
      <c r="Q220" s="107"/>
      <c r="R220" s="107"/>
      <c r="S220" s="94"/>
      <c r="T220" s="94"/>
      <c r="U220" s="94"/>
      <c r="V220" s="94"/>
      <c r="W220" s="94"/>
      <c r="X220" s="94"/>
      <c r="Y220" s="94"/>
      <c r="Z220" s="94"/>
      <c r="AA220" s="28"/>
      <c r="AB220" s="28"/>
      <c r="AC220" s="28"/>
      <c r="AD220" s="29"/>
      <c r="AE220" s="92"/>
      <c r="AF220" s="97" t="s">
        <v>479</v>
      </c>
      <c r="AG220" s="97" t="s">
        <v>480</v>
      </c>
      <c r="AH220" s="91"/>
      <c r="AI220" s="94"/>
      <c r="AJ220" s="28"/>
      <c r="AK220" s="28"/>
      <c r="AL220" s="28"/>
      <c r="AM220" s="28"/>
      <c r="AN220" s="28"/>
      <c r="AO220" s="28"/>
      <c r="AP220" s="29"/>
    </row>
    <row r="221" spans="1:42" s="27" customFormat="1" ht="15.75">
      <c r="A221" s="93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91"/>
      <c r="Q221" s="91"/>
      <c r="R221" s="91"/>
      <c r="S221" s="94"/>
      <c r="T221" s="94"/>
      <c r="U221" s="94"/>
      <c r="V221" s="94"/>
      <c r="W221" s="94"/>
      <c r="X221" s="94"/>
      <c r="Y221" s="94"/>
      <c r="Z221" s="94"/>
      <c r="AA221" s="28"/>
      <c r="AB221" s="28"/>
      <c r="AC221" s="28"/>
      <c r="AD221" s="29"/>
      <c r="AE221" s="92"/>
      <c r="AF221" s="108"/>
      <c r="AG221" s="97" t="s">
        <v>498</v>
      </c>
      <c r="AI221" s="94"/>
      <c r="AJ221" s="28"/>
      <c r="AK221" s="28"/>
      <c r="AL221" s="28"/>
      <c r="AM221" s="28"/>
      <c r="AN221" s="28"/>
      <c r="AO221" s="28"/>
      <c r="AP221" s="29"/>
    </row>
    <row r="222" spans="1:42" s="27" customFormat="1" ht="15" thickBot="1">
      <c r="A222" s="109"/>
      <c r="B222" s="110"/>
      <c r="C222" s="110"/>
      <c r="D222" s="111"/>
      <c r="E222" s="111"/>
      <c r="F222" s="111"/>
      <c r="G222" s="111"/>
      <c r="H222" s="111"/>
      <c r="I222" s="111"/>
      <c r="J222" s="110"/>
      <c r="K222" s="110"/>
      <c r="L222" s="110"/>
      <c r="M222" s="110"/>
      <c r="N222" s="110"/>
      <c r="O222" s="110"/>
      <c r="P222" s="110"/>
      <c r="Q222" s="110"/>
      <c r="R222" s="110"/>
      <c r="S222" s="112"/>
      <c r="T222" s="113"/>
      <c r="U222" s="113"/>
      <c r="V222" s="113"/>
      <c r="W222" s="112"/>
      <c r="X222" s="113"/>
      <c r="Y222" s="113"/>
      <c r="Z222" s="113"/>
      <c r="AA222" s="113"/>
      <c r="AB222" s="113"/>
      <c r="AC222" s="113"/>
      <c r="AD222" s="114"/>
      <c r="AE222" s="636" t="s">
        <v>492</v>
      </c>
      <c r="AF222" s="637"/>
      <c r="AG222" s="637"/>
      <c r="AH222" s="637"/>
      <c r="AI222" s="637"/>
      <c r="AJ222" s="637"/>
      <c r="AK222" s="637"/>
      <c r="AL222" s="637"/>
      <c r="AM222" s="637"/>
      <c r="AN222" s="637"/>
      <c r="AO222" s="637"/>
      <c r="AP222" s="638"/>
    </row>
    <row r="223" spans="1:42" ht="15.75" customHeight="1">
      <c r="A223" s="541"/>
      <c r="B223" s="542"/>
      <c r="C223" s="549" t="s">
        <v>631</v>
      </c>
      <c r="D223" s="550"/>
      <c r="E223" s="550"/>
      <c r="F223" s="550"/>
      <c r="G223" s="550"/>
      <c r="H223" s="550"/>
      <c r="I223" s="550"/>
      <c r="J223" s="550"/>
      <c r="K223" s="550"/>
      <c r="L223" s="550"/>
      <c r="M223" s="550"/>
      <c r="N223" s="550"/>
      <c r="O223" s="550"/>
      <c r="P223" s="550"/>
      <c r="Q223" s="550"/>
      <c r="R223" s="550"/>
      <c r="S223" s="550"/>
      <c r="T223" s="550"/>
      <c r="U223" s="550"/>
      <c r="V223" s="550"/>
      <c r="W223" s="550"/>
      <c r="X223" s="550"/>
      <c r="Y223" s="550"/>
      <c r="Z223" s="550"/>
      <c r="AA223" s="551"/>
      <c r="AB223" s="551"/>
      <c r="AC223" s="551"/>
      <c r="AD223" s="552"/>
      <c r="AE223" s="639" t="s">
        <v>439</v>
      </c>
      <c r="AF223" s="567"/>
      <c r="AG223" s="567"/>
      <c r="AH223" s="567"/>
      <c r="AI223" s="567"/>
      <c r="AJ223" s="567"/>
      <c r="AK223" s="567"/>
      <c r="AL223" s="567"/>
      <c r="AM223" s="567"/>
      <c r="AN223" s="567"/>
      <c r="AO223" s="567"/>
      <c r="AP223" s="640"/>
    </row>
    <row r="224" spans="1:42" ht="15.75" customHeight="1">
      <c r="A224" s="604" t="s">
        <v>83</v>
      </c>
      <c r="B224" s="570"/>
      <c r="C224" s="553"/>
      <c r="D224" s="554"/>
      <c r="E224" s="554"/>
      <c r="F224" s="554"/>
      <c r="G224" s="554"/>
      <c r="H224" s="554"/>
      <c r="I224" s="554"/>
      <c r="J224" s="554"/>
      <c r="K224" s="554"/>
      <c r="L224" s="554"/>
      <c r="M224" s="554"/>
      <c r="N224" s="554"/>
      <c r="O224" s="554"/>
      <c r="P224" s="554"/>
      <c r="Q224" s="554"/>
      <c r="R224" s="554"/>
      <c r="S224" s="554"/>
      <c r="T224" s="554"/>
      <c r="U224" s="554"/>
      <c r="V224" s="554"/>
      <c r="W224" s="554"/>
      <c r="X224" s="554"/>
      <c r="Y224" s="554"/>
      <c r="Z224" s="554"/>
      <c r="AA224" s="555"/>
      <c r="AB224" s="555"/>
      <c r="AC224" s="555"/>
      <c r="AD224" s="556"/>
      <c r="AE224" s="149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96"/>
    </row>
    <row r="225" spans="1:42" ht="15.75">
      <c r="A225" s="605" t="s">
        <v>506</v>
      </c>
      <c r="B225" s="606"/>
      <c r="C225" s="35" t="s">
        <v>117</v>
      </c>
      <c r="D225" s="23"/>
      <c r="E225" s="23"/>
      <c r="F225" s="23"/>
      <c r="G225" s="23"/>
      <c r="H225" s="31" t="s">
        <v>126</v>
      </c>
      <c r="I225" s="32"/>
      <c r="J225" s="23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0"/>
      <c r="V225" s="30"/>
      <c r="W225" s="31"/>
      <c r="X225" s="31"/>
      <c r="Y225" s="30"/>
      <c r="Z225" s="30"/>
      <c r="AA225" s="32"/>
      <c r="AB225" s="30"/>
      <c r="AC225" s="30"/>
      <c r="AD225" s="30"/>
      <c r="AE225" s="150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2"/>
    </row>
    <row r="226" spans="1:42" ht="15.75">
      <c r="A226" s="222"/>
      <c r="B226" s="221"/>
      <c r="C226" s="35" t="s">
        <v>503</v>
      </c>
      <c r="D226" s="23"/>
      <c r="E226" s="23"/>
      <c r="F226" s="30"/>
      <c r="G226" s="30"/>
      <c r="H226" s="31" t="s">
        <v>127</v>
      </c>
      <c r="I226" s="32"/>
      <c r="J226" s="31"/>
      <c r="K226" s="31"/>
      <c r="L226" s="34"/>
      <c r="M226" s="23"/>
      <c r="N226" s="31"/>
      <c r="O226" s="31"/>
      <c r="P226" s="31"/>
      <c r="Q226" s="31"/>
      <c r="R226" s="31"/>
      <c r="S226" s="31"/>
      <c r="T226" s="31"/>
      <c r="U226" s="30"/>
      <c r="V226" s="30"/>
      <c r="W226" s="31"/>
      <c r="X226" s="31"/>
      <c r="Y226" s="30"/>
      <c r="Z226" s="30"/>
      <c r="AA226" s="32"/>
      <c r="AB226" s="33"/>
      <c r="AC226" s="33"/>
      <c r="AD226" s="33"/>
      <c r="AE226" s="150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2"/>
    </row>
    <row r="227" spans="1:42" ht="15.75">
      <c r="A227" s="528" t="s">
        <v>53</v>
      </c>
      <c r="B227" s="529"/>
      <c r="C227" s="35" t="s">
        <v>502</v>
      </c>
      <c r="D227" s="23"/>
      <c r="E227" s="23"/>
      <c r="F227" s="30"/>
      <c r="G227" s="30"/>
      <c r="H227" s="31" t="s">
        <v>61</v>
      </c>
      <c r="I227" s="32"/>
      <c r="J227" s="31"/>
      <c r="K227" s="31"/>
      <c r="L227" s="34"/>
      <c r="M227" s="23"/>
      <c r="N227" s="31"/>
      <c r="O227" s="31"/>
      <c r="P227" s="31"/>
      <c r="Q227" s="31"/>
      <c r="R227" s="31"/>
      <c r="S227" s="31"/>
      <c r="T227" s="31"/>
      <c r="U227" s="30"/>
      <c r="V227" s="30"/>
      <c r="W227" s="31"/>
      <c r="X227" s="31"/>
      <c r="Y227" s="30"/>
      <c r="Z227" s="30"/>
      <c r="AA227" s="32"/>
      <c r="AB227" s="33"/>
      <c r="AC227" s="33"/>
      <c r="AD227" s="33"/>
      <c r="AE227" s="92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9"/>
    </row>
    <row r="228" spans="1:42" ht="15.75">
      <c r="A228" s="528" t="s">
        <v>54</v>
      </c>
      <c r="B228" s="529"/>
      <c r="C228" s="35" t="s">
        <v>440</v>
      </c>
      <c r="D228" s="30"/>
      <c r="E228" s="30"/>
      <c r="F228" s="30"/>
      <c r="G228" s="30"/>
      <c r="H228" s="31" t="s">
        <v>15</v>
      </c>
      <c r="I228" s="32"/>
      <c r="J228" s="31"/>
      <c r="K228" s="31"/>
      <c r="L228" s="31"/>
      <c r="M228" s="23"/>
      <c r="N228" s="31"/>
      <c r="O228" s="31"/>
      <c r="P228" s="31"/>
      <c r="Q228" s="31"/>
      <c r="R228" s="31"/>
      <c r="S228" s="31"/>
      <c r="T228" s="31"/>
      <c r="U228" s="30"/>
      <c r="V228" s="30"/>
      <c r="W228" s="31"/>
      <c r="X228" s="31"/>
      <c r="Y228" s="30"/>
      <c r="Z228" s="30"/>
      <c r="AA228" s="32"/>
      <c r="AB228" s="33"/>
      <c r="AC228" s="33"/>
      <c r="AD228" s="33"/>
      <c r="AE228" s="92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9"/>
    </row>
    <row r="229" spans="1:42" ht="15.75">
      <c r="A229" s="528" t="s">
        <v>55</v>
      </c>
      <c r="B229" s="529"/>
      <c r="C229" s="35" t="s">
        <v>442</v>
      </c>
      <c r="D229" s="30"/>
      <c r="E229" s="30"/>
      <c r="F229" s="30"/>
      <c r="G229" s="30"/>
      <c r="H229" s="31"/>
      <c r="I229" s="32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0"/>
      <c r="V229" s="30"/>
      <c r="W229" s="31"/>
      <c r="X229" s="31"/>
      <c r="Y229" s="30"/>
      <c r="Z229" s="30"/>
      <c r="AA229" s="32"/>
      <c r="AB229" s="30"/>
      <c r="AC229" s="30"/>
      <c r="AD229" s="30"/>
      <c r="AE229" s="610" t="s">
        <v>441</v>
      </c>
      <c r="AF229" s="611"/>
      <c r="AG229" s="611"/>
      <c r="AH229" s="611"/>
      <c r="AI229" s="611"/>
      <c r="AJ229" s="611"/>
      <c r="AK229" s="611"/>
      <c r="AL229" s="611"/>
      <c r="AM229" s="611"/>
      <c r="AN229" s="611"/>
      <c r="AO229" s="611"/>
      <c r="AP229" s="612"/>
    </row>
    <row r="230" spans="1:42" ht="15.75">
      <c r="A230" s="132"/>
      <c r="B230" s="115"/>
      <c r="C230" s="35"/>
      <c r="D230" s="30"/>
      <c r="E230" s="30"/>
      <c r="F230" s="30"/>
      <c r="G230" s="30"/>
      <c r="H230" s="31" t="s">
        <v>17</v>
      </c>
      <c r="I230" s="32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0"/>
      <c r="V230" s="30"/>
      <c r="W230" s="31"/>
      <c r="X230" s="31"/>
      <c r="Y230" s="30"/>
      <c r="Z230" s="30"/>
      <c r="AA230" s="32"/>
      <c r="AB230" s="30"/>
      <c r="AC230" s="30"/>
      <c r="AD230" s="30"/>
      <c r="AE230" s="610" t="s">
        <v>443</v>
      </c>
      <c r="AF230" s="611"/>
      <c r="AG230" s="611"/>
      <c r="AH230" s="611"/>
      <c r="AI230" s="611"/>
      <c r="AJ230" s="611"/>
      <c r="AK230" s="611"/>
      <c r="AL230" s="611"/>
      <c r="AM230" s="611"/>
      <c r="AN230" s="611"/>
      <c r="AO230" s="611"/>
      <c r="AP230" s="612"/>
    </row>
    <row r="231" spans="1:42" ht="15.75">
      <c r="A231" s="132"/>
      <c r="B231" s="115"/>
      <c r="C231" s="35"/>
      <c r="D231" s="30"/>
      <c r="E231" s="30"/>
      <c r="F231" s="30"/>
      <c r="G231" s="30"/>
      <c r="H231" s="31"/>
      <c r="I231" s="32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0"/>
      <c r="V231" s="30"/>
      <c r="W231" s="31"/>
      <c r="X231" s="31"/>
      <c r="Y231" s="30"/>
      <c r="Z231" s="30"/>
      <c r="AA231" s="32"/>
      <c r="AB231" s="30"/>
      <c r="AC231" s="30"/>
      <c r="AD231" s="30"/>
      <c r="AE231" s="132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47"/>
    </row>
    <row r="232" spans="1:42" ht="15.75">
      <c r="A232" s="132"/>
      <c r="B232" s="115"/>
      <c r="C232" s="35"/>
      <c r="D232" s="30"/>
      <c r="E232" s="30"/>
      <c r="F232" s="30"/>
      <c r="G232" s="30"/>
      <c r="H232" s="31"/>
      <c r="I232" s="32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0"/>
      <c r="V232" s="30"/>
      <c r="W232" s="31"/>
      <c r="X232" s="31"/>
      <c r="Y232" s="30"/>
      <c r="Z232" s="30"/>
      <c r="AA232" s="32"/>
      <c r="AB232" s="30"/>
      <c r="AC232" s="30"/>
      <c r="AD232" s="30"/>
      <c r="AE232" s="132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47"/>
    </row>
    <row r="233" spans="1:42" ht="16.5" thickBot="1">
      <c r="A233" s="530"/>
      <c r="B233" s="531"/>
      <c r="C233" s="37"/>
      <c r="D233" s="38"/>
      <c r="E233" s="38"/>
      <c r="F233" s="38"/>
      <c r="G233" s="38"/>
      <c r="H233" s="38"/>
      <c r="I233" s="38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40"/>
      <c r="V233" s="40"/>
      <c r="W233" s="39"/>
      <c r="X233" s="39"/>
      <c r="Y233" s="40"/>
      <c r="Z233" s="40"/>
      <c r="AA233" s="38"/>
      <c r="AB233" s="36"/>
      <c r="AC233" s="36"/>
      <c r="AD233" s="36"/>
      <c r="AE233" s="619" t="s">
        <v>504</v>
      </c>
      <c r="AF233" s="620"/>
      <c r="AG233" s="620"/>
      <c r="AH233" s="620"/>
      <c r="AI233" s="620"/>
      <c r="AJ233" s="620"/>
      <c r="AK233" s="620"/>
      <c r="AL233" s="620"/>
      <c r="AM233" s="620"/>
      <c r="AN233" s="620"/>
      <c r="AO233" s="620"/>
      <c r="AP233" s="621"/>
    </row>
    <row r="234" spans="1:42" ht="15" thickBot="1">
      <c r="A234" s="133"/>
      <c r="B234" s="44"/>
      <c r="C234" s="134"/>
      <c r="D234" s="28"/>
      <c r="E234" s="28"/>
      <c r="F234" s="28"/>
      <c r="G234" s="28"/>
      <c r="H234" s="28"/>
      <c r="I234" s="28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00"/>
      <c r="V234" s="100"/>
      <c r="W234" s="135"/>
      <c r="X234" s="135"/>
      <c r="Y234" s="100"/>
      <c r="Z234" s="100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28"/>
      <c r="AP234" s="29"/>
    </row>
    <row r="235" spans="1:42" ht="12.75">
      <c r="A235" s="598" t="s">
        <v>482</v>
      </c>
      <c r="B235" s="601" t="s">
        <v>445</v>
      </c>
      <c r="C235" s="629" t="s">
        <v>446</v>
      </c>
      <c r="D235" s="630"/>
      <c r="E235" s="631"/>
      <c r="F235" s="536" t="s">
        <v>447</v>
      </c>
      <c r="G235" s="537"/>
      <c r="H235" s="537"/>
      <c r="I235" s="537"/>
      <c r="J235" s="537"/>
      <c r="K235" s="635" t="s">
        <v>487</v>
      </c>
      <c r="L235" s="537"/>
      <c r="M235" s="537"/>
      <c r="N235" s="537"/>
      <c r="O235" s="537"/>
      <c r="P235" s="537"/>
      <c r="Q235" s="537"/>
      <c r="R235" s="537"/>
      <c r="S235" s="537"/>
      <c r="T235" s="537"/>
      <c r="U235" s="537"/>
      <c r="V235" s="537"/>
      <c r="W235" s="537"/>
      <c r="X235" s="537"/>
      <c r="Y235" s="537"/>
      <c r="Z235" s="537"/>
      <c r="AA235" s="537"/>
      <c r="AB235" s="537"/>
      <c r="AC235" s="537"/>
      <c r="AD235" s="537"/>
      <c r="AE235" s="537"/>
      <c r="AF235" s="537"/>
      <c r="AG235" s="537"/>
      <c r="AH235" s="537"/>
      <c r="AI235" s="537"/>
      <c r="AJ235" s="537"/>
      <c r="AK235" s="537"/>
      <c r="AL235" s="537"/>
      <c r="AM235" s="537"/>
      <c r="AN235" s="537"/>
      <c r="AO235" s="537"/>
      <c r="AP235" s="628"/>
    </row>
    <row r="236" spans="1:42" ht="12.75">
      <c r="A236" s="599"/>
      <c r="B236" s="602"/>
      <c r="C236" s="632"/>
      <c r="D236" s="633"/>
      <c r="E236" s="634"/>
      <c r="F236" s="584" t="s">
        <v>449</v>
      </c>
      <c r="G236" s="538" t="s">
        <v>450</v>
      </c>
      <c r="H236" s="538"/>
      <c r="I236" s="538"/>
      <c r="J236" s="613"/>
      <c r="K236" s="586" t="s">
        <v>118</v>
      </c>
      <c r="L236" s="587"/>
      <c r="M236" s="587"/>
      <c r="N236" s="588"/>
      <c r="O236" s="586" t="s">
        <v>119</v>
      </c>
      <c r="P236" s="587"/>
      <c r="Q236" s="587"/>
      <c r="R236" s="588"/>
      <c r="S236" s="586" t="s">
        <v>120</v>
      </c>
      <c r="T236" s="587"/>
      <c r="U236" s="587"/>
      <c r="V236" s="588"/>
      <c r="W236" s="586" t="s">
        <v>121</v>
      </c>
      <c r="X236" s="587"/>
      <c r="Y236" s="587"/>
      <c r="Z236" s="588"/>
      <c r="AA236" s="586" t="s">
        <v>122</v>
      </c>
      <c r="AB236" s="587"/>
      <c r="AC236" s="587"/>
      <c r="AD236" s="588"/>
      <c r="AE236" s="586" t="s">
        <v>123</v>
      </c>
      <c r="AF236" s="587"/>
      <c r="AG236" s="587"/>
      <c r="AH236" s="588"/>
      <c r="AI236" s="586" t="s">
        <v>124</v>
      </c>
      <c r="AJ236" s="587"/>
      <c r="AK236" s="587"/>
      <c r="AL236" s="588"/>
      <c r="AM236" s="586" t="s">
        <v>125</v>
      </c>
      <c r="AN236" s="587"/>
      <c r="AO236" s="587"/>
      <c r="AP236" s="588"/>
    </row>
    <row r="237" spans="1:42" ht="12.75">
      <c r="A237" s="599"/>
      <c r="B237" s="602"/>
      <c r="C237" s="564" t="s">
        <v>451</v>
      </c>
      <c r="D237" s="667" t="s">
        <v>452</v>
      </c>
      <c r="E237" s="543" t="s">
        <v>499</v>
      </c>
      <c r="F237" s="654"/>
      <c r="G237" s="538" t="s">
        <v>453</v>
      </c>
      <c r="H237" s="538" t="s">
        <v>454</v>
      </c>
      <c r="I237" s="538" t="s">
        <v>455</v>
      </c>
      <c r="J237" s="613" t="s">
        <v>493</v>
      </c>
      <c r="K237" s="622" t="s">
        <v>132</v>
      </c>
      <c r="L237" s="623"/>
      <c r="M237" s="623"/>
      <c r="N237" s="623"/>
      <c r="O237" s="623"/>
      <c r="P237" s="623"/>
      <c r="Q237" s="623"/>
      <c r="R237" s="623"/>
      <c r="S237" s="623"/>
      <c r="T237" s="623"/>
      <c r="U237" s="623"/>
      <c r="V237" s="623"/>
      <c r="W237" s="623"/>
      <c r="X237" s="623"/>
      <c r="Y237" s="623"/>
      <c r="Z237" s="623"/>
      <c r="AA237" s="623"/>
      <c r="AB237" s="623"/>
      <c r="AC237" s="623"/>
      <c r="AD237" s="623"/>
      <c r="AE237" s="623"/>
      <c r="AF237" s="623"/>
      <c r="AG237" s="623"/>
      <c r="AH237" s="623"/>
      <c r="AI237" s="623"/>
      <c r="AJ237" s="623"/>
      <c r="AK237" s="623"/>
      <c r="AL237" s="623"/>
      <c r="AM237" s="623"/>
      <c r="AN237" s="623"/>
      <c r="AO237" s="623"/>
      <c r="AP237" s="624"/>
    </row>
    <row r="238" spans="1:42" ht="12.75">
      <c r="A238" s="599"/>
      <c r="B238" s="602"/>
      <c r="C238" s="564"/>
      <c r="D238" s="668"/>
      <c r="E238" s="544"/>
      <c r="F238" s="654"/>
      <c r="G238" s="538"/>
      <c r="H238" s="538"/>
      <c r="I238" s="538"/>
      <c r="J238" s="613"/>
      <c r="K238" s="584" t="s">
        <v>453</v>
      </c>
      <c r="L238" s="608" t="s">
        <v>454</v>
      </c>
      <c r="M238" s="607" t="s">
        <v>456</v>
      </c>
      <c r="N238" s="543" t="s">
        <v>497</v>
      </c>
      <c r="O238" s="584" t="s">
        <v>453</v>
      </c>
      <c r="P238" s="608" t="s">
        <v>454</v>
      </c>
      <c r="Q238" s="607" t="s">
        <v>456</v>
      </c>
      <c r="R238" s="543" t="s">
        <v>497</v>
      </c>
      <c r="S238" s="584" t="s">
        <v>453</v>
      </c>
      <c r="T238" s="608" t="s">
        <v>454</v>
      </c>
      <c r="U238" s="607" t="s">
        <v>456</v>
      </c>
      <c r="V238" s="543" t="s">
        <v>497</v>
      </c>
      <c r="W238" s="584" t="s">
        <v>453</v>
      </c>
      <c r="X238" s="608" t="s">
        <v>454</v>
      </c>
      <c r="Y238" s="607" t="s">
        <v>456</v>
      </c>
      <c r="Z238" s="543" t="s">
        <v>497</v>
      </c>
      <c r="AA238" s="584" t="s">
        <v>453</v>
      </c>
      <c r="AB238" s="608" t="s">
        <v>454</v>
      </c>
      <c r="AC238" s="607" t="s">
        <v>456</v>
      </c>
      <c r="AD238" s="543" t="s">
        <v>497</v>
      </c>
      <c r="AE238" s="584" t="s">
        <v>453</v>
      </c>
      <c r="AF238" s="608" t="s">
        <v>454</v>
      </c>
      <c r="AG238" s="607" t="s">
        <v>456</v>
      </c>
      <c r="AH238" s="543" t="s">
        <v>497</v>
      </c>
      <c r="AI238" s="584" t="s">
        <v>453</v>
      </c>
      <c r="AJ238" s="608" t="s">
        <v>454</v>
      </c>
      <c r="AK238" s="607" t="s">
        <v>456</v>
      </c>
      <c r="AL238" s="543" t="s">
        <v>497</v>
      </c>
      <c r="AM238" s="584" t="s">
        <v>453</v>
      </c>
      <c r="AN238" s="608" t="s">
        <v>454</v>
      </c>
      <c r="AO238" s="607" t="s">
        <v>456</v>
      </c>
      <c r="AP238" s="543" t="s">
        <v>497</v>
      </c>
    </row>
    <row r="239" spans="1:42" ht="13.5" thickBot="1">
      <c r="A239" s="600"/>
      <c r="B239" s="603"/>
      <c r="C239" s="565"/>
      <c r="D239" s="669"/>
      <c r="E239" s="545"/>
      <c r="F239" s="585"/>
      <c r="G239" s="539"/>
      <c r="H239" s="539"/>
      <c r="I239" s="539"/>
      <c r="J239" s="614"/>
      <c r="K239" s="585"/>
      <c r="L239" s="609"/>
      <c r="M239" s="577"/>
      <c r="N239" s="545"/>
      <c r="O239" s="585"/>
      <c r="P239" s="609"/>
      <c r="Q239" s="577"/>
      <c r="R239" s="545"/>
      <c r="S239" s="585"/>
      <c r="T239" s="609"/>
      <c r="U239" s="577"/>
      <c r="V239" s="545"/>
      <c r="W239" s="585"/>
      <c r="X239" s="609"/>
      <c r="Y239" s="577"/>
      <c r="Z239" s="545"/>
      <c r="AA239" s="585"/>
      <c r="AB239" s="609"/>
      <c r="AC239" s="577"/>
      <c r="AD239" s="545"/>
      <c r="AE239" s="585"/>
      <c r="AF239" s="609"/>
      <c r="AG239" s="577"/>
      <c r="AH239" s="545"/>
      <c r="AI239" s="585"/>
      <c r="AJ239" s="609"/>
      <c r="AK239" s="577"/>
      <c r="AL239" s="545"/>
      <c r="AM239" s="585"/>
      <c r="AN239" s="609"/>
      <c r="AO239" s="577"/>
      <c r="AP239" s="545"/>
    </row>
    <row r="240" spans="1:42" ht="16.5" thickBot="1">
      <c r="A240" s="45" t="s">
        <v>129</v>
      </c>
      <c r="B240" s="203" t="s">
        <v>494</v>
      </c>
      <c r="C240" s="676"/>
      <c r="D240" s="676"/>
      <c r="E240" s="144"/>
      <c r="F240" s="144"/>
      <c r="G240" s="676"/>
      <c r="H240" s="676"/>
      <c r="I240" s="676"/>
      <c r="J240" s="676"/>
      <c r="K240" s="676"/>
      <c r="L240" s="676"/>
      <c r="M240" s="676"/>
      <c r="N240" s="676"/>
      <c r="O240" s="676"/>
      <c r="P240" s="676"/>
      <c r="Q240" s="676"/>
      <c r="R240" s="676"/>
      <c r="S240" s="676"/>
      <c r="T240" s="676"/>
      <c r="U240" s="676"/>
      <c r="V240" s="676"/>
      <c r="W240" s="676"/>
      <c r="X240" s="676"/>
      <c r="Y240" s="676"/>
      <c r="Z240" s="676"/>
      <c r="AA240" s="676"/>
      <c r="AB240" s="676"/>
      <c r="AC240" s="676"/>
      <c r="AD240" s="676"/>
      <c r="AE240" s="676"/>
      <c r="AF240" s="676"/>
      <c r="AG240" s="676"/>
      <c r="AH240" s="676"/>
      <c r="AI240" s="676"/>
      <c r="AJ240" s="676"/>
      <c r="AK240" s="676"/>
      <c r="AL240" s="676"/>
      <c r="AM240" s="676"/>
      <c r="AN240" s="676"/>
      <c r="AO240" s="676"/>
      <c r="AP240" s="677"/>
    </row>
    <row r="241" spans="1:42" ht="15.75">
      <c r="A241" s="49" t="s">
        <v>459</v>
      </c>
      <c r="B241" s="242" t="s">
        <v>34</v>
      </c>
      <c r="C241" s="246"/>
      <c r="D241" s="216">
        <v>2</v>
      </c>
      <c r="E241" s="219">
        <v>5</v>
      </c>
      <c r="F241" s="61">
        <f aca="true" t="shared" si="26" ref="F241:F250">SUM(G241:J241)</f>
        <v>35</v>
      </c>
      <c r="G241" s="208">
        <f aca="true" t="shared" si="27" ref="G241:G252">IF(SUM(K241+O241+S241+W241+AA241+AE241+AI241+AM241)=0,"",SUM(K241+O241+S241+W241+AA241+AE241+AI241+AM241))</f>
        <v>15</v>
      </c>
      <c r="H241" s="208">
        <f aca="true" t="shared" si="28" ref="H241:H252">IF(SUM(L241+P241+T241+X241+AB241+AF241+AJ241+AN241)=0,"",SUM(L241+P241+T241+X241+AB241+AF241+AJ241+AN241))</f>
      </c>
      <c r="I241" s="208">
        <f aca="true" t="shared" si="29" ref="I241:I252">IF(SUM(M241+Q241+U241+Y241+AC241+AG241+AK241+AO241)=0,"",SUM(M241+Q241+U241+Y241+AC241+AG241+AK241+AO241))</f>
        <v>20</v>
      </c>
      <c r="J241" s="216">
        <f aca="true" t="shared" si="30" ref="J241:J252">IF(SUM(N241+R241+V241+Z241+AD241+AH241+AL241+AP241)=0,"",SUM(N241+R241+V241+Z241+AD241+AH241+AL241+AP241))</f>
      </c>
      <c r="K241" s="209"/>
      <c r="L241" s="210"/>
      <c r="M241" s="210"/>
      <c r="N241" s="211"/>
      <c r="O241" s="209"/>
      <c r="P241" s="210"/>
      <c r="Q241" s="210"/>
      <c r="R241" s="211"/>
      <c r="S241" s="209"/>
      <c r="T241" s="210"/>
      <c r="U241" s="210"/>
      <c r="V241" s="211"/>
      <c r="W241" s="209"/>
      <c r="X241" s="210"/>
      <c r="Y241" s="210"/>
      <c r="Z241" s="211"/>
      <c r="AA241" s="209"/>
      <c r="AB241" s="210"/>
      <c r="AC241" s="210"/>
      <c r="AD241" s="211"/>
      <c r="AE241" s="209">
        <v>15</v>
      </c>
      <c r="AF241" s="210"/>
      <c r="AG241" s="210">
        <v>20</v>
      </c>
      <c r="AH241" s="211"/>
      <c r="AI241" s="209"/>
      <c r="AJ241" s="210"/>
      <c r="AK241" s="210"/>
      <c r="AL241" s="211"/>
      <c r="AM241" s="209"/>
      <c r="AN241" s="210"/>
      <c r="AO241" s="210"/>
      <c r="AP241" s="211"/>
    </row>
    <row r="242" spans="1:42" ht="15.75">
      <c r="A242" s="58" t="s">
        <v>460</v>
      </c>
      <c r="B242" s="204" t="s">
        <v>77</v>
      </c>
      <c r="C242" s="218"/>
      <c r="D242" s="235">
        <v>3</v>
      </c>
      <c r="E242" s="219">
        <v>5</v>
      </c>
      <c r="F242" s="61">
        <f t="shared" si="26"/>
        <v>35</v>
      </c>
      <c r="G242" s="208">
        <f t="shared" si="27"/>
        <v>10</v>
      </c>
      <c r="H242" s="208">
        <f t="shared" si="28"/>
      </c>
      <c r="I242" s="208">
        <f t="shared" si="29"/>
        <v>15</v>
      </c>
      <c r="J242" s="216">
        <f t="shared" si="30"/>
        <v>10</v>
      </c>
      <c r="K242" s="56"/>
      <c r="L242" s="54"/>
      <c r="M242" s="54"/>
      <c r="N242" s="60"/>
      <c r="O242" s="56"/>
      <c r="P242" s="54"/>
      <c r="Q242" s="54"/>
      <c r="R242" s="60"/>
      <c r="S242" s="56"/>
      <c r="T242" s="54"/>
      <c r="U242" s="54"/>
      <c r="V242" s="60"/>
      <c r="W242" s="56"/>
      <c r="X242" s="54"/>
      <c r="Y242" s="54"/>
      <c r="Z242" s="60"/>
      <c r="AA242" s="209"/>
      <c r="AB242" s="54"/>
      <c r="AC242" s="54"/>
      <c r="AD242" s="60"/>
      <c r="AE242" s="56"/>
      <c r="AF242" s="54"/>
      <c r="AG242" s="54"/>
      <c r="AH242" s="60"/>
      <c r="AI242" s="56"/>
      <c r="AJ242" s="54"/>
      <c r="AK242" s="54"/>
      <c r="AL242" s="60"/>
      <c r="AM242" s="56">
        <v>10</v>
      </c>
      <c r="AN242" s="54"/>
      <c r="AO242" s="54">
        <v>15</v>
      </c>
      <c r="AP242" s="60">
        <v>10</v>
      </c>
    </row>
    <row r="243" spans="1:42" ht="15.75">
      <c r="A243" s="58" t="s">
        <v>461</v>
      </c>
      <c r="B243" s="204" t="s">
        <v>76</v>
      </c>
      <c r="C243" s="236"/>
      <c r="D243" s="235">
        <v>1</v>
      </c>
      <c r="E243" s="219">
        <v>4</v>
      </c>
      <c r="F243" s="61">
        <f t="shared" si="26"/>
        <v>30</v>
      </c>
      <c r="G243" s="208">
        <f t="shared" si="27"/>
        <v>10</v>
      </c>
      <c r="H243" s="208">
        <f t="shared" si="28"/>
        <v>20</v>
      </c>
      <c r="I243" s="208">
        <f t="shared" si="29"/>
      </c>
      <c r="J243" s="216">
        <f t="shared" si="30"/>
      </c>
      <c r="K243" s="56"/>
      <c r="L243" s="54"/>
      <c r="M243" s="54"/>
      <c r="N243" s="60"/>
      <c r="O243" s="56"/>
      <c r="P243" s="54"/>
      <c r="Q243" s="54"/>
      <c r="R243" s="60"/>
      <c r="S243" s="56"/>
      <c r="T243" s="54"/>
      <c r="U243" s="54"/>
      <c r="V243" s="60"/>
      <c r="W243" s="56"/>
      <c r="X243" s="54"/>
      <c r="Y243" s="54"/>
      <c r="Z243" s="60"/>
      <c r="AA243" s="209"/>
      <c r="AB243" s="262"/>
      <c r="AC243" s="54"/>
      <c r="AD243" s="60"/>
      <c r="AE243" s="56">
        <v>10</v>
      </c>
      <c r="AF243" s="54">
        <v>20</v>
      </c>
      <c r="AG243" s="54"/>
      <c r="AH243" s="60"/>
      <c r="AI243" s="56"/>
      <c r="AJ243" s="54"/>
      <c r="AK243" s="54"/>
      <c r="AL243" s="60"/>
      <c r="AM243" s="56"/>
      <c r="AN243" s="54"/>
      <c r="AO243" s="54"/>
      <c r="AP243" s="60"/>
    </row>
    <row r="244" spans="1:42" ht="15.75">
      <c r="A244" s="58" t="s">
        <v>462</v>
      </c>
      <c r="B244" s="204" t="s">
        <v>40</v>
      </c>
      <c r="C244" s="218">
        <v>1</v>
      </c>
      <c r="D244" s="216">
        <v>2</v>
      </c>
      <c r="E244" s="219">
        <v>8</v>
      </c>
      <c r="F244" s="61">
        <f t="shared" si="26"/>
        <v>45</v>
      </c>
      <c r="G244" s="208">
        <f t="shared" si="27"/>
        <v>15</v>
      </c>
      <c r="H244" s="208">
        <f t="shared" si="28"/>
      </c>
      <c r="I244" s="208">
        <f t="shared" si="29"/>
        <v>10</v>
      </c>
      <c r="J244" s="216">
        <f t="shared" si="30"/>
        <v>20</v>
      </c>
      <c r="K244" s="56"/>
      <c r="L244" s="54"/>
      <c r="M244" s="54"/>
      <c r="N244" s="60"/>
      <c r="O244" s="56"/>
      <c r="P244" s="54"/>
      <c r="Q244" s="54"/>
      <c r="R244" s="60"/>
      <c r="S244" s="56"/>
      <c r="T244" s="54"/>
      <c r="U244" s="54"/>
      <c r="V244" s="60"/>
      <c r="W244" s="56"/>
      <c r="X244" s="54"/>
      <c r="Y244" s="54"/>
      <c r="Z244" s="60"/>
      <c r="AA244" s="209"/>
      <c r="AB244" s="54"/>
      <c r="AC244" s="54"/>
      <c r="AD244" s="60"/>
      <c r="AE244" s="247">
        <v>15</v>
      </c>
      <c r="AF244" s="54"/>
      <c r="AG244" s="54"/>
      <c r="AH244" s="60"/>
      <c r="AI244" s="56"/>
      <c r="AJ244" s="54"/>
      <c r="AK244" s="54">
        <v>10</v>
      </c>
      <c r="AL244" s="60">
        <v>20</v>
      </c>
      <c r="AM244" s="56"/>
      <c r="AN244" s="54"/>
      <c r="AO244" s="54"/>
      <c r="AP244" s="60"/>
    </row>
    <row r="245" spans="1:42" ht="15.75">
      <c r="A245" s="58" t="s">
        <v>463</v>
      </c>
      <c r="B245" s="204" t="s">
        <v>95</v>
      </c>
      <c r="C245" s="218"/>
      <c r="D245" s="216">
        <v>2</v>
      </c>
      <c r="E245" s="219">
        <v>2</v>
      </c>
      <c r="F245" s="61">
        <f t="shared" si="26"/>
        <v>15</v>
      </c>
      <c r="G245" s="208">
        <f t="shared" si="27"/>
        <v>10</v>
      </c>
      <c r="H245" s="208">
        <f t="shared" si="28"/>
      </c>
      <c r="I245" s="208">
        <f t="shared" si="29"/>
      </c>
      <c r="J245" s="216">
        <f t="shared" si="30"/>
        <v>5</v>
      </c>
      <c r="K245" s="56"/>
      <c r="L245" s="54"/>
      <c r="M245" s="54"/>
      <c r="N245" s="60"/>
      <c r="O245" s="56"/>
      <c r="P245" s="54"/>
      <c r="Q245" s="54"/>
      <c r="R245" s="60"/>
      <c r="S245" s="56"/>
      <c r="T245" s="54"/>
      <c r="U245" s="54"/>
      <c r="V245" s="60"/>
      <c r="W245" s="56"/>
      <c r="X245" s="54"/>
      <c r="Y245" s="54"/>
      <c r="Z245" s="60"/>
      <c r="AA245" s="56"/>
      <c r="AB245" s="54"/>
      <c r="AC245" s="54"/>
      <c r="AD245" s="60"/>
      <c r="AE245" s="56"/>
      <c r="AF245" s="54"/>
      <c r="AG245" s="54"/>
      <c r="AH245" s="60"/>
      <c r="AI245" s="56">
        <v>10</v>
      </c>
      <c r="AJ245" s="54"/>
      <c r="AK245" s="54"/>
      <c r="AL245" s="60">
        <v>5</v>
      </c>
      <c r="AM245" s="56"/>
      <c r="AN245" s="54"/>
      <c r="AO245" s="54"/>
      <c r="AP245" s="60"/>
    </row>
    <row r="246" spans="1:42" ht="15.75">
      <c r="A246" s="58" t="s">
        <v>84</v>
      </c>
      <c r="B246" s="204" t="s">
        <v>65</v>
      </c>
      <c r="C246" s="218"/>
      <c r="D246" s="216">
        <v>1</v>
      </c>
      <c r="E246" s="219">
        <v>3</v>
      </c>
      <c r="F246" s="61">
        <f t="shared" si="26"/>
        <v>10</v>
      </c>
      <c r="G246" s="208">
        <f t="shared" si="27"/>
        <v>10</v>
      </c>
      <c r="H246" s="208">
        <f t="shared" si="28"/>
      </c>
      <c r="I246" s="208">
        <f t="shared" si="29"/>
      </c>
      <c r="J246" s="216">
        <f t="shared" si="30"/>
      </c>
      <c r="K246" s="263"/>
      <c r="L246" s="264"/>
      <c r="M246" s="264"/>
      <c r="N246" s="60"/>
      <c r="O246" s="56"/>
      <c r="P246" s="54"/>
      <c r="Q246" s="54"/>
      <c r="R246" s="60"/>
      <c r="S246" s="56"/>
      <c r="T246" s="54"/>
      <c r="U246" s="54"/>
      <c r="V246" s="60"/>
      <c r="W246" s="56"/>
      <c r="X246" s="54"/>
      <c r="Y246" s="54"/>
      <c r="Z246" s="60"/>
      <c r="AA246" s="209">
        <v>10</v>
      </c>
      <c r="AB246" s="262"/>
      <c r="AC246" s="54"/>
      <c r="AD246" s="60"/>
      <c r="AE246" s="209"/>
      <c r="AF246" s="262"/>
      <c r="AG246" s="54"/>
      <c r="AH246" s="60"/>
      <c r="AI246" s="209"/>
      <c r="AJ246" s="54"/>
      <c r="AK246" s="54"/>
      <c r="AL246" s="60"/>
      <c r="AM246" s="56"/>
      <c r="AN246" s="54"/>
      <c r="AO246" s="54"/>
      <c r="AP246" s="60"/>
    </row>
    <row r="247" spans="1:42" ht="15.75">
      <c r="A247" s="58" t="s">
        <v>97</v>
      </c>
      <c r="B247" s="204" t="s">
        <v>62</v>
      </c>
      <c r="C247" s="218"/>
      <c r="D247" s="216">
        <v>2</v>
      </c>
      <c r="E247" s="219">
        <v>4</v>
      </c>
      <c r="F247" s="61">
        <f t="shared" si="26"/>
        <v>35</v>
      </c>
      <c r="G247" s="208">
        <f t="shared" si="27"/>
        <v>15</v>
      </c>
      <c r="H247" s="208">
        <f t="shared" si="28"/>
      </c>
      <c r="I247" s="208">
        <f t="shared" si="29"/>
      </c>
      <c r="J247" s="216">
        <f t="shared" si="30"/>
        <v>20</v>
      </c>
      <c r="K247" s="56"/>
      <c r="L247" s="54"/>
      <c r="M247" s="54"/>
      <c r="N247" s="60"/>
      <c r="O247" s="56"/>
      <c r="P247" s="54"/>
      <c r="Q247" s="54"/>
      <c r="R247" s="60"/>
      <c r="S247" s="56"/>
      <c r="T247" s="54"/>
      <c r="U247" s="54"/>
      <c r="V247" s="60"/>
      <c r="W247" s="56"/>
      <c r="X247" s="54"/>
      <c r="Y247" s="54"/>
      <c r="Z247" s="60"/>
      <c r="AA247" s="56"/>
      <c r="AB247" s="54"/>
      <c r="AC247" s="54"/>
      <c r="AD247" s="60"/>
      <c r="AE247" s="56">
        <v>15</v>
      </c>
      <c r="AF247" s="54"/>
      <c r="AG247" s="54"/>
      <c r="AH247" s="60">
        <v>20</v>
      </c>
      <c r="AI247" s="56"/>
      <c r="AJ247" s="54"/>
      <c r="AK247" s="54"/>
      <c r="AL247" s="60"/>
      <c r="AM247" s="56"/>
      <c r="AN247" s="54"/>
      <c r="AO247" s="54"/>
      <c r="AP247" s="60"/>
    </row>
    <row r="248" spans="1:42" ht="15.75">
      <c r="A248" s="58" t="s">
        <v>98</v>
      </c>
      <c r="B248" s="204" t="s">
        <v>79</v>
      </c>
      <c r="C248" s="218"/>
      <c r="D248" s="216">
        <v>2</v>
      </c>
      <c r="E248" s="219">
        <v>3</v>
      </c>
      <c r="F248" s="61">
        <f t="shared" si="26"/>
        <v>35</v>
      </c>
      <c r="G248" s="208">
        <f t="shared" si="27"/>
        <v>20</v>
      </c>
      <c r="H248" s="208">
        <f t="shared" si="28"/>
      </c>
      <c r="I248" s="208">
        <f t="shared" si="29"/>
        <v>15</v>
      </c>
      <c r="J248" s="216">
        <f t="shared" si="30"/>
      </c>
      <c r="K248" s="56"/>
      <c r="L248" s="54"/>
      <c r="M248" s="54"/>
      <c r="N248" s="60"/>
      <c r="O248" s="56"/>
      <c r="P248" s="54"/>
      <c r="Q248" s="54"/>
      <c r="R248" s="60"/>
      <c r="S248" s="56"/>
      <c r="T248" s="54"/>
      <c r="U248" s="54"/>
      <c r="V248" s="60"/>
      <c r="W248" s="56"/>
      <c r="X248" s="54"/>
      <c r="Y248" s="54"/>
      <c r="Z248" s="60"/>
      <c r="AA248" s="209">
        <v>20</v>
      </c>
      <c r="AB248" s="54"/>
      <c r="AC248" s="262">
        <v>15</v>
      </c>
      <c r="AD248" s="60"/>
      <c r="AE248" s="56"/>
      <c r="AF248" s="54"/>
      <c r="AG248" s="54"/>
      <c r="AH248" s="60"/>
      <c r="AI248" s="56"/>
      <c r="AJ248" s="54"/>
      <c r="AK248" s="54"/>
      <c r="AL248" s="60"/>
      <c r="AM248" s="56"/>
      <c r="AN248" s="54"/>
      <c r="AO248" s="54"/>
      <c r="AP248" s="60"/>
    </row>
    <row r="249" spans="1:42" ht="15.75">
      <c r="A249" s="58" t="s">
        <v>99</v>
      </c>
      <c r="B249" s="204" t="s">
        <v>80</v>
      </c>
      <c r="C249" s="218"/>
      <c r="D249" s="216">
        <v>2</v>
      </c>
      <c r="E249" s="219">
        <v>2</v>
      </c>
      <c r="F249" s="61">
        <f t="shared" si="26"/>
        <v>15</v>
      </c>
      <c r="G249" s="208">
        <f t="shared" si="27"/>
        <v>5</v>
      </c>
      <c r="H249" s="208">
        <f t="shared" si="28"/>
      </c>
      <c r="I249" s="208">
        <f t="shared" si="29"/>
        <v>10</v>
      </c>
      <c r="J249" s="216">
        <f t="shared" si="30"/>
      </c>
      <c r="K249" s="56"/>
      <c r="L249" s="54"/>
      <c r="M249" s="54"/>
      <c r="N249" s="60"/>
      <c r="O249" s="56"/>
      <c r="P249" s="54"/>
      <c r="Q249" s="54"/>
      <c r="R249" s="60"/>
      <c r="S249" s="56"/>
      <c r="T249" s="54"/>
      <c r="U249" s="54"/>
      <c r="V249" s="60"/>
      <c r="W249" s="56"/>
      <c r="X249" s="54"/>
      <c r="Y249" s="54"/>
      <c r="Z249" s="60"/>
      <c r="AA249" s="209"/>
      <c r="AB249" s="54"/>
      <c r="AC249" s="54"/>
      <c r="AD249" s="60"/>
      <c r="AE249" s="56">
        <v>5</v>
      </c>
      <c r="AF249" s="54"/>
      <c r="AG249" s="54">
        <v>10</v>
      </c>
      <c r="AH249" s="60"/>
      <c r="AI249" s="56"/>
      <c r="AJ249" s="54"/>
      <c r="AK249" s="54"/>
      <c r="AL249" s="60"/>
      <c r="AM249" s="56"/>
      <c r="AN249" s="54"/>
      <c r="AO249" s="54"/>
      <c r="AP249" s="60"/>
    </row>
    <row r="250" spans="1:42" ht="15.75">
      <c r="A250" s="58" t="s">
        <v>100</v>
      </c>
      <c r="B250" s="204" t="s">
        <v>46</v>
      </c>
      <c r="C250" s="218"/>
      <c r="D250" s="216">
        <v>2</v>
      </c>
      <c r="E250" s="219">
        <v>4</v>
      </c>
      <c r="F250" s="61">
        <f t="shared" si="26"/>
        <v>30</v>
      </c>
      <c r="G250" s="208">
        <f t="shared" si="27"/>
        <v>10</v>
      </c>
      <c r="H250" s="208">
        <f t="shared" si="28"/>
        <v>20</v>
      </c>
      <c r="I250" s="208">
        <f t="shared" si="29"/>
      </c>
      <c r="J250" s="216">
        <f t="shared" si="30"/>
      </c>
      <c r="K250" s="56"/>
      <c r="L250" s="54"/>
      <c r="M250" s="54"/>
      <c r="N250" s="60"/>
      <c r="O250" s="56"/>
      <c r="P250" s="54"/>
      <c r="Q250" s="54"/>
      <c r="R250" s="60"/>
      <c r="S250" s="56"/>
      <c r="T250" s="54"/>
      <c r="U250" s="54"/>
      <c r="V250" s="60"/>
      <c r="W250" s="56"/>
      <c r="X250" s="54"/>
      <c r="Y250" s="54"/>
      <c r="Z250" s="60"/>
      <c r="AA250" s="56"/>
      <c r="AB250" s="54"/>
      <c r="AC250" s="54"/>
      <c r="AD250" s="60"/>
      <c r="AE250" s="56"/>
      <c r="AF250" s="54"/>
      <c r="AG250" s="54"/>
      <c r="AH250" s="60"/>
      <c r="AI250" s="56">
        <v>10</v>
      </c>
      <c r="AJ250" s="54"/>
      <c r="AK250" s="54"/>
      <c r="AL250" s="60"/>
      <c r="AM250" s="56"/>
      <c r="AN250" s="54">
        <v>20</v>
      </c>
      <c r="AO250" s="54"/>
      <c r="AP250" s="60"/>
    </row>
    <row r="251" spans="1:42" ht="15.75">
      <c r="A251" s="58" t="s">
        <v>101</v>
      </c>
      <c r="B251" s="250" t="s">
        <v>96</v>
      </c>
      <c r="C251" s="265">
        <v>1</v>
      </c>
      <c r="D251" s="216">
        <v>1</v>
      </c>
      <c r="E251" s="219">
        <v>4</v>
      </c>
      <c r="F251" s="61">
        <f>SUM(G251:J251)</f>
        <v>20</v>
      </c>
      <c r="G251" s="208">
        <f t="shared" si="27"/>
        <v>15</v>
      </c>
      <c r="H251" s="208">
        <f t="shared" si="28"/>
        <v>5</v>
      </c>
      <c r="I251" s="208">
        <f t="shared" si="29"/>
      </c>
      <c r="J251" s="216">
        <f t="shared" si="30"/>
      </c>
      <c r="K251" s="56"/>
      <c r="L251" s="54"/>
      <c r="M251" s="54"/>
      <c r="N251" s="60"/>
      <c r="O251" s="56"/>
      <c r="P251" s="54"/>
      <c r="Q251" s="54"/>
      <c r="R251" s="60"/>
      <c r="S251" s="56"/>
      <c r="T251" s="54"/>
      <c r="U251" s="54"/>
      <c r="V251" s="60"/>
      <c r="W251" s="56"/>
      <c r="X251" s="54"/>
      <c r="Y251" s="54"/>
      <c r="Z251" s="60"/>
      <c r="AA251" s="209"/>
      <c r="AB251" s="262"/>
      <c r="AC251" s="54"/>
      <c r="AD251" s="60"/>
      <c r="AE251" s="56"/>
      <c r="AF251" s="54"/>
      <c r="AG251" s="54"/>
      <c r="AH251" s="60"/>
      <c r="AI251" s="247">
        <v>15</v>
      </c>
      <c r="AJ251" s="54">
        <v>5</v>
      </c>
      <c r="AK251" s="54"/>
      <c r="AL251" s="60"/>
      <c r="AM251" s="56"/>
      <c r="AN251" s="54"/>
      <c r="AO251" s="54"/>
      <c r="AP251" s="60"/>
    </row>
    <row r="252" spans="1:42" ht="15.75">
      <c r="A252" s="58" t="s">
        <v>102</v>
      </c>
      <c r="B252" s="204" t="s">
        <v>9</v>
      </c>
      <c r="C252" s="265"/>
      <c r="D252" s="216">
        <v>2</v>
      </c>
      <c r="E252" s="219">
        <v>4</v>
      </c>
      <c r="F252" s="61">
        <f>SUM(G252:J252)</f>
        <v>20</v>
      </c>
      <c r="G252" s="208">
        <f t="shared" si="27"/>
      </c>
      <c r="H252" s="208">
        <f t="shared" si="28"/>
      </c>
      <c r="I252" s="208">
        <f t="shared" si="29"/>
      </c>
      <c r="J252" s="216">
        <f t="shared" si="30"/>
        <v>20</v>
      </c>
      <c r="K252" s="56"/>
      <c r="L252" s="54"/>
      <c r="M252" s="54"/>
      <c r="N252" s="60"/>
      <c r="O252" s="56"/>
      <c r="P252" s="54"/>
      <c r="Q252" s="54"/>
      <c r="R252" s="60"/>
      <c r="S252" s="56"/>
      <c r="T252" s="54"/>
      <c r="U252" s="54"/>
      <c r="V252" s="60"/>
      <c r="W252" s="56"/>
      <c r="X252" s="54"/>
      <c r="Y252" s="54"/>
      <c r="Z252" s="60"/>
      <c r="AA252" s="209"/>
      <c r="AB252" s="54"/>
      <c r="AC252" s="54"/>
      <c r="AD252" s="60"/>
      <c r="AE252" s="56"/>
      <c r="AF252" s="54"/>
      <c r="AG252" s="54"/>
      <c r="AH252" s="60"/>
      <c r="AI252" s="56"/>
      <c r="AJ252" s="54"/>
      <c r="AK252" s="54"/>
      <c r="AL252" s="60">
        <v>10</v>
      </c>
      <c r="AM252" s="56"/>
      <c r="AN252" s="54"/>
      <c r="AO252" s="54"/>
      <c r="AP252" s="60">
        <v>10</v>
      </c>
    </row>
    <row r="253" spans="1:42" ht="15.75">
      <c r="A253" s="58"/>
      <c r="B253" s="202"/>
      <c r="C253" s="125"/>
      <c r="D253" s="126"/>
      <c r="E253" s="60"/>
      <c r="F253" s="61"/>
      <c r="G253" s="54"/>
      <c r="H253" s="54"/>
      <c r="I253" s="54"/>
      <c r="J253" s="54"/>
      <c r="K253" s="121"/>
      <c r="L253" s="22"/>
      <c r="M253" s="22"/>
      <c r="N253" s="120"/>
      <c r="O253" s="122"/>
      <c r="P253" s="22"/>
      <c r="Q253" s="22"/>
      <c r="R253" s="120"/>
      <c r="S253" s="122"/>
      <c r="T253" s="22"/>
      <c r="U253" s="22"/>
      <c r="V253" s="120"/>
      <c r="W253" s="122"/>
      <c r="X253" s="22"/>
      <c r="Y253" s="22"/>
      <c r="Z253" s="120"/>
      <c r="AA253" s="122"/>
      <c r="AB253" s="22"/>
      <c r="AC253" s="22"/>
      <c r="AD253" s="120"/>
      <c r="AE253" s="122"/>
      <c r="AF253" s="22"/>
      <c r="AG253" s="22"/>
      <c r="AH253" s="120"/>
      <c r="AI253" s="122"/>
      <c r="AJ253" s="22"/>
      <c r="AK253" s="22"/>
      <c r="AL253" s="120"/>
      <c r="AM253" s="122"/>
      <c r="AN253" s="22"/>
      <c r="AO253" s="22"/>
      <c r="AP253" s="120"/>
    </row>
    <row r="254" spans="1:42" ht="16.5" thickBot="1">
      <c r="A254" s="58"/>
      <c r="B254" s="63"/>
      <c r="C254" s="123"/>
      <c r="D254" s="129"/>
      <c r="E254" s="127"/>
      <c r="F254" s="145"/>
      <c r="G254" s="54"/>
      <c r="H254" s="146"/>
      <c r="I254" s="146"/>
      <c r="J254" s="146"/>
      <c r="K254" s="141"/>
      <c r="L254" s="142"/>
      <c r="M254" s="142"/>
      <c r="N254" s="130"/>
      <c r="O254" s="143"/>
      <c r="P254" s="142"/>
      <c r="Q254" s="142"/>
      <c r="R254" s="130"/>
      <c r="S254" s="143"/>
      <c r="T254" s="142"/>
      <c r="U254" s="142"/>
      <c r="V254" s="130"/>
      <c r="W254" s="143"/>
      <c r="X254" s="142"/>
      <c r="Y254" s="142"/>
      <c r="Z254" s="130"/>
      <c r="AA254" s="143"/>
      <c r="AB254" s="142"/>
      <c r="AC254" s="142"/>
      <c r="AD254" s="130"/>
      <c r="AE254" s="143"/>
      <c r="AF254" s="142"/>
      <c r="AG254" s="142"/>
      <c r="AH254" s="130"/>
      <c r="AI254" s="143"/>
      <c r="AJ254" s="142"/>
      <c r="AK254" s="142"/>
      <c r="AL254" s="130"/>
      <c r="AM254" s="143"/>
      <c r="AN254" s="142"/>
      <c r="AO254" s="142"/>
      <c r="AP254" s="130"/>
    </row>
    <row r="255" spans="1:42" ht="13.5" thickTop="1">
      <c r="A255" s="74"/>
      <c r="B255" s="526" t="s">
        <v>464</v>
      </c>
      <c r="C255" s="578">
        <f aca="true" t="shared" si="31" ref="C255:AP255">SUM(C241:C254)</f>
        <v>2</v>
      </c>
      <c r="D255" s="580">
        <f t="shared" si="31"/>
        <v>22</v>
      </c>
      <c r="E255" s="582">
        <f t="shared" si="31"/>
        <v>48</v>
      </c>
      <c r="F255" s="646">
        <f t="shared" si="31"/>
        <v>325</v>
      </c>
      <c r="G255" s="580">
        <f t="shared" si="31"/>
        <v>135</v>
      </c>
      <c r="H255" s="580">
        <f t="shared" si="31"/>
        <v>45</v>
      </c>
      <c r="I255" s="580">
        <f t="shared" si="31"/>
        <v>70</v>
      </c>
      <c r="J255" s="582">
        <f t="shared" si="31"/>
        <v>75</v>
      </c>
      <c r="K255" s="75">
        <f t="shared" si="31"/>
        <v>0</v>
      </c>
      <c r="L255" s="76">
        <f t="shared" si="31"/>
        <v>0</v>
      </c>
      <c r="M255" s="76">
        <f t="shared" si="31"/>
        <v>0</v>
      </c>
      <c r="N255" s="77">
        <f t="shared" si="31"/>
        <v>0</v>
      </c>
      <c r="O255" s="75">
        <f t="shared" si="31"/>
        <v>0</v>
      </c>
      <c r="P255" s="76">
        <f t="shared" si="31"/>
        <v>0</v>
      </c>
      <c r="Q255" s="76">
        <f t="shared" si="31"/>
        <v>0</v>
      </c>
      <c r="R255" s="78">
        <f t="shared" si="31"/>
        <v>0</v>
      </c>
      <c r="S255" s="79">
        <f t="shared" si="31"/>
        <v>0</v>
      </c>
      <c r="T255" s="76">
        <f t="shared" si="31"/>
        <v>0</v>
      </c>
      <c r="U255" s="76">
        <f t="shared" si="31"/>
        <v>0</v>
      </c>
      <c r="V255" s="77">
        <f t="shared" si="31"/>
        <v>0</v>
      </c>
      <c r="W255" s="75">
        <f t="shared" si="31"/>
        <v>0</v>
      </c>
      <c r="X255" s="76">
        <f t="shared" si="31"/>
        <v>0</v>
      </c>
      <c r="Y255" s="76">
        <f t="shared" si="31"/>
        <v>0</v>
      </c>
      <c r="Z255" s="78">
        <f t="shared" si="31"/>
        <v>0</v>
      </c>
      <c r="AA255" s="79">
        <f t="shared" si="31"/>
        <v>30</v>
      </c>
      <c r="AB255" s="76">
        <f t="shared" si="31"/>
        <v>0</v>
      </c>
      <c r="AC255" s="76">
        <f t="shared" si="31"/>
        <v>15</v>
      </c>
      <c r="AD255" s="77">
        <f t="shared" si="31"/>
        <v>0</v>
      </c>
      <c r="AE255" s="75">
        <f t="shared" si="31"/>
        <v>60</v>
      </c>
      <c r="AF255" s="76">
        <f t="shared" si="31"/>
        <v>20</v>
      </c>
      <c r="AG255" s="76">
        <f t="shared" si="31"/>
        <v>30</v>
      </c>
      <c r="AH255" s="78">
        <f t="shared" si="31"/>
        <v>20</v>
      </c>
      <c r="AI255" s="79">
        <f t="shared" si="31"/>
        <v>35</v>
      </c>
      <c r="AJ255" s="76">
        <f t="shared" si="31"/>
        <v>5</v>
      </c>
      <c r="AK255" s="76">
        <f t="shared" si="31"/>
        <v>10</v>
      </c>
      <c r="AL255" s="77">
        <f t="shared" si="31"/>
        <v>35</v>
      </c>
      <c r="AM255" s="75">
        <f t="shared" si="31"/>
        <v>10</v>
      </c>
      <c r="AN255" s="76">
        <f t="shared" si="31"/>
        <v>20</v>
      </c>
      <c r="AO255" s="76">
        <f t="shared" si="31"/>
        <v>15</v>
      </c>
      <c r="AP255" s="78">
        <f t="shared" si="31"/>
        <v>20</v>
      </c>
    </row>
    <row r="256" spans="1:44" ht="13.5" thickBot="1">
      <c r="A256" s="80"/>
      <c r="B256" s="527"/>
      <c r="C256" s="579"/>
      <c r="D256" s="581"/>
      <c r="E256" s="583"/>
      <c r="F256" s="525"/>
      <c r="G256" s="517"/>
      <c r="H256" s="517"/>
      <c r="I256" s="517"/>
      <c r="J256" s="519"/>
      <c r="K256" s="616">
        <f>SUM(K255:N255)</f>
        <v>0</v>
      </c>
      <c r="L256" s="617"/>
      <c r="M256" s="617"/>
      <c r="N256" s="618"/>
      <c r="O256" s="616">
        <f>SUM(O255:R255)</f>
        <v>0</v>
      </c>
      <c r="P256" s="617"/>
      <c r="Q256" s="617"/>
      <c r="R256" s="618"/>
      <c r="S256" s="616">
        <f>SUM(S255:V255)</f>
        <v>0</v>
      </c>
      <c r="T256" s="617"/>
      <c r="U256" s="617"/>
      <c r="V256" s="618"/>
      <c r="W256" s="616">
        <f>SUM(W255:Z255)</f>
        <v>0</v>
      </c>
      <c r="X256" s="617"/>
      <c r="Y256" s="617"/>
      <c r="Z256" s="618"/>
      <c r="AA256" s="616">
        <f>SUM(AA255:AD255)</f>
        <v>45</v>
      </c>
      <c r="AB256" s="617"/>
      <c r="AC256" s="617"/>
      <c r="AD256" s="618"/>
      <c r="AE256" s="616">
        <f>SUM(AE255:AH255)</f>
        <v>130</v>
      </c>
      <c r="AF256" s="617"/>
      <c r="AG256" s="617"/>
      <c r="AH256" s="618"/>
      <c r="AI256" s="616">
        <f>SUM(AI255:AL255)</f>
        <v>85</v>
      </c>
      <c r="AJ256" s="617"/>
      <c r="AK256" s="617"/>
      <c r="AL256" s="618"/>
      <c r="AM256" s="616">
        <f>SUM(AM255:AP255)</f>
        <v>65</v>
      </c>
      <c r="AN256" s="617"/>
      <c r="AO256" s="617"/>
      <c r="AP256" s="618"/>
      <c r="AR256" s="27">
        <f>SUM(K256:AP256)</f>
        <v>325</v>
      </c>
    </row>
    <row r="257" spans="1:42" ht="12.75">
      <c r="A257" s="561" t="s">
        <v>135</v>
      </c>
      <c r="B257" s="562"/>
      <c r="C257" s="563" t="s">
        <v>451</v>
      </c>
      <c r="D257" s="576" t="s">
        <v>452</v>
      </c>
      <c r="E257" s="543" t="s">
        <v>499</v>
      </c>
      <c r="F257" s="665" t="s">
        <v>449</v>
      </c>
      <c r="G257" s="538" t="s">
        <v>453</v>
      </c>
      <c r="H257" s="538" t="s">
        <v>454</v>
      </c>
      <c r="I257" s="538" t="s">
        <v>455</v>
      </c>
      <c r="J257" s="613" t="s">
        <v>493</v>
      </c>
      <c r="K257" s="586" t="s">
        <v>118</v>
      </c>
      <c r="L257" s="587"/>
      <c r="M257" s="587"/>
      <c r="N257" s="588"/>
      <c r="O257" s="586" t="s">
        <v>119</v>
      </c>
      <c r="P257" s="587"/>
      <c r="Q257" s="587"/>
      <c r="R257" s="588"/>
      <c r="S257" s="586" t="s">
        <v>120</v>
      </c>
      <c r="T257" s="587"/>
      <c r="U257" s="587"/>
      <c r="V257" s="588"/>
      <c r="W257" s="586" t="s">
        <v>121</v>
      </c>
      <c r="X257" s="587"/>
      <c r="Y257" s="587"/>
      <c r="Z257" s="588"/>
      <c r="AA257" s="586" t="s">
        <v>122</v>
      </c>
      <c r="AB257" s="587"/>
      <c r="AC257" s="587"/>
      <c r="AD257" s="588"/>
      <c r="AE257" s="586" t="s">
        <v>123</v>
      </c>
      <c r="AF257" s="587"/>
      <c r="AG257" s="587"/>
      <c r="AH257" s="588"/>
      <c r="AI257" s="586" t="s">
        <v>124</v>
      </c>
      <c r="AJ257" s="587"/>
      <c r="AK257" s="587"/>
      <c r="AL257" s="588"/>
      <c r="AM257" s="586" t="s">
        <v>125</v>
      </c>
      <c r="AN257" s="587"/>
      <c r="AO257" s="587"/>
      <c r="AP257" s="588"/>
    </row>
    <row r="258" spans="1:44" ht="12.75">
      <c r="A258" s="561"/>
      <c r="B258" s="562"/>
      <c r="C258" s="564"/>
      <c r="D258" s="576"/>
      <c r="E258" s="544"/>
      <c r="F258" s="665"/>
      <c r="G258" s="538"/>
      <c r="H258" s="538"/>
      <c r="I258" s="538"/>
      <c r="J258" s="613"/>
      <c r="K258" s="584" t="s">
        <v>453</v>
      </c>
      <c r="L258" s="608" t="s">
        <v>454</v>
      </c>
      <c r="M258" s="607" t="s">
        <v>456</v>
      </c>
      <c r="N258" s="543" t="s">
        <v>497</v>
      </c>
      <c r="O258" s="584" t="s">
        <v>453</v>
      </c>
      <c r="P258" s="608" t="s">
        <v>454</v>
      </c>
      <c r="Q258" s="607" t="s">
        <v>456</v>
      </c>
      <c r="R258" s="543" t="s">
        <v>497</v>
      </c>
      <c r="S258" s="584" t="s">
        <v>453</v>
      </c>
      <c r="T258" s="608" t="s">
        <v>454</v>
      </c>
      <c r="U258" s="607" t="s">
        <v>456</v>
      </c>
      <c r="V258" s="543" t="s">
        <v>497</v>
      </c>
      <c r="W258" s="584" t="s">
        <v>453</v>
      </c>
      <c r="X258" s="608" t="s">
        <v>454</v>
      </c>
      <c r="Y258" s="607" t="s">
        <v>456</v>
      </c>
      <c r="Z258" s="543" t="s">
        <v>497</v>
      </c>
      <c r="AA258" s="584" t="s">
        <v>453</v>
      </c>
      <c r="AB258" s="608" t="s">
        <v>454</v>
      </c>
      <c r="AC258" s="607" t="s">
        <v>456</v>
      </c>
      <c r="AD258" s="543" t="s">
        <v>497</v>
      </c>
      <c r="AE258" s="584" t="s">
        <v>453</v>
      </c>
      <c r="AF258" s="608" t="s">
        <v>454</v>
      </c>
      <c r="AG258" s="607" t="s">
        <v>456</v>
      </c>
      <c r="AH258" s="543" t="s">
        <v>497</v>
      </c>
      <c r="AI258" s="584" t="s">
        <v>453</v>
      </c>
      <c r="AJ258" s="608" t="s">
        <v>454</v>
      </c>
      <c r="AK258" s="607" t="s">
        <v>456</v>
      </c>
      <c r="AL258" s="543" t="s">
        <v>497</v>
      </c>
      <c r="AM258" s="584" t="s">
        <v>453</v>
      </c>
      <c r="AN258" s="608" t="s">
        <v>454</v>
      </c>
      <c r="AO258" s="607" t="s">
        <v>456</v>
      </c>
      <c r="AP258" s="543" t="s">
        <v>497</v>
      </c>
      <c r="AR258" s="27"/>
    </row>
    <row r="259" spans="1:44" ht="13.5" thickBot="1">
      <c r="A259" s="561"/>
      <c r="B259" s="562"/>
      <c r="C259" s="565"/>
      <c r="D259" s="577"/>
      <c r="E259" s="545"/>
      <c r="F259" s="666"/>
      <c r="G259" s="539"/>
      <c r="H259" s="539"/>
      <c r="I259" s="539"/>
      <c r="J259" s="614"/>
      <c r="K259" s="585"/>
      <c r="L259" s="609"/>
      <c r="M259" s="577"/>
      <c r="N259" s="545"/>
      <c r="O259" s="585"/>
      <c r="P259" s="609"/>
      <c r="Q259" s="577"/>
      <c r="R259" s="545"/>
      <c r="S259" s="585"/>
      <c r="T259" s="609"/>
      <c r="U259" s="577"/>
      <c r="V259" s="545"/>
      <c r="W259" s="585"/>
      <c r="X259" s="609"/>
      <c r="Y259" s="577"/>
      <c r="Z259" s="545"/>
      <c r="AA259" s="585"/>
      <c r="AB259" s="609"/>
      <c r="AC259" s="577"/>
      <c r="AD259" s="545"/>
      <c r="AE259" s="585"/>
      <c r="AF259" s="609"/>
      <c r="AG259" s="577"/>
      <c r="AH259" s="545"/>
      <c r="AI259" s="585"/>
      <c r="AJ259" s="609"/>
      <c r="AK259" s="577"/>
      <c r="AL259" s="545"/>
      <c r="AM259" s="585"/>
      <c r="AN259" s="609"/>
      <c r="AO259" s="577"/>
      <c r="AP259" s="545"/>
      <c r="AR259" s="27" t="s">
        <v>500</v>
      </c>
    </row>
    <row r="260" spans="1:44" ht="12.75" customHeight="1">
      <c r="A260" s="561"/>
      <c r="B260" s="562"/>
      <c r="C260" s="546">
        <f aca="true" t="shared" si="32" ref="C260:AP260">SUM(C29,C80,C147,C255)</f>
        <v>18</v>
      </c>
      <c r="D260" s="534">
        <f t="shared" si="32"/>
        <v>85</v>
      </c>
      <c r="E260" s="532">
        <f t="shared" si="32"/>
        <v>210</v>
      </c>
      <c r="F260" s="625">
        <f t="shared" si="32"/>
        <v>1395</v>
      </c>
      <c r="G260" s="534">
        <f t="shared" si="32"/>
        <v>665</v>
      </c>
      <c r="H260" s="534">
        <f t="shared" si="32"/>
        <v>240</v>
      </c>
      <c r="I260" s="534">
        <f t="shared" si="32"/>
        <v>380</v>
      </c>
      <c r="J260" s="532">
        <f t="shared" si="32"/>
        <v>110</v>
      </c>
      <c r="K260" s="81">
        <f t="shared" si="32"/>
        <v>95</v>
      </c>
      <c r="L260" s="82">
        <f t="shared" si="32"/>
        <v>50</v>
      </c>
      <c r="M260" s="82">
        <f t="shared" si="32"/>
        <v>25</v>
      </c>
      <c r="N260" s="83">
        <f t="shared" si="32"/>
        <v>0</v>
      </c>
      <c r="O260" s="81">
        <f t="shared" si="32"/>
        <v>80</v>
      </c>
      <c r="P260" s="82">
        <f t="shared" si="32"/>
        <v>45</v>
      </c>
      <c r="Q260" s="82">
        <f t="shared" si="32"/>
        <v>40</v>
      </c>
      <c r="R260" s="84">
        <f t="shared" si="32"/>
        <v>0</v>
      </c>
      <c r="S260" s="85">
        <f t="shared" si="32"/>
        <v>90</v>
      </c>
      <c r="T260" s="82">
        <f t="shared" si="32"/>
        <v>30</v>
      </c>
      <c r="U260" s="82">
        <f t="shared" si="32"/>
        <v>30</v>
      </c>
      <c r="V260" s="83">
        <f t="shared" si="32"/>
        <v>10</v>
      </c>
      <c r="W260" s="81">
        <f t="shared" si="32"/>
        <v>100</v>
      </c>
      <c r="X260" s="85">
        <f t="shared" si="32"/>
        <v>25</v>
      </c>
      <c r="Y260" s="82">
        <f t="shared" si="32"/>
        <v>40</v>
      </c>
      <c r="Z260" s="84">
        <f t="shared" si="32"/>
        <v>15</v>
      </c>
      <c r="AA260" s="85">
        <f t="shared" si="32"/>
        <v>100</v>
      </c>
      <c r="AB260" s="82">
        <f t="shared" si="32"/>
        <v>10</v>
      </c>
      <c r="AC260" s="82">
        <f t="shared" si="32"/>
        <v>80</v>
      </c>
      <c r="AD260" s="83">
        <f t="shared" si="32"/>
        <v>10</v>
      </c>
      <c r="AE260" s="81">
        <f t="shared" si="32"/>
        <v>95</v>
      </c>
      <c r="AF260" s="82">
        <f t="shared" si="32"/>
        <v>40</v>
      </c>
      <c r="AG260" s="82">
        <f t="shared" si="32"/>
        <v>80</v>
      </c>
      <c r="AH260" s="84">
        <f t="shared" si="32"/>
        <v>20</v>
      </c>
      <c r="AI260" s="85">
        <f t="shared" si="32"/>
        <v>85</v>
      </c>
      <c r="AJ260" s="82">
        <f t="shared" si="32"/>
        <v>20</v>
      </c>
      <c r="AK260" s="82">
        <f t="shared" si="32"/>
        <v>50</v>
      </c>
      <c r="AL260" s="83">
        <f t="shared" si="32"/>
        <v>35</v>
      </c>
      <c r="AM260" s="81">
        <f t="shared" si="32"/>
        <v>20</v>
      </c>
      <c r="AN260" s="82">
        <f t="shared" si="32"/>
        <v>20</v>
      </c>
      <c r="AO260" s="82">
        <f t="shared" si="32"/>
        <v>35</v>
      </c>
      <c r="AP260" s="84">
        <f t="shared" si="32"/>
        <v>20</v>
      </c>
      <c r="AR260" s="27"/>
    </row>
    <row r="261" spans="1:44" ht="13.5" customHeight="1" thickBot="1">
      <c r="A261" s="561"/>
      <c r="B261" s="562"/>
      <c r="C261" s="547"/>
      <c r="D261" s="548"/>
      <c r="E261" s="575"/>
      <c r="F261" s="671"/>
      <c r="G261" s="548"/>
      <c r="H261" s="548"/>
      <c r="I261" s="548"/>
      <c r="J261" s="575"/>
      <c r="K261" s="592">
        <f>SUM(K260:N260)</f>
        <v>170</v>
      </c>
      <c r="L261" s="593"/>
      <c r="M261" s="593"/>
      <c r="N261" s="593"/>
      <c r="O261" s="592">
        <f>SUM(O260:R260)</f>
        <v>165</v>
      </c>
      <c r="P261" s="593"/>
      <c r="Q261" s="593"/>
      <c r="R261" s="593"/>
      <c r="S261" s="592">
        <f>SUM(S260:V260)</f>
        <v>160</v>
      </c>
      <c r="T261" s="593"/>
      <c r="U261" s="593"/>
      <c r="V261" s="593"/>
      <c r="W261" s="592">
        <f>SUM(W260:Z260)</f>
        <v>180</v>
      </c>
      <c r="X261" s="593"/>
      <c r="Y261" s="593"/>
      <c r="Z261" s="593"/>
      <c r="AA261" s="592">
        <f>SUM(AA260:AD260)</f>
        <v>200</v>
      </c>
      <c r="AB261" s="593"/>
      <c r="AC261" s="593"/>
      <c r="AD261" s="593"/>
      <c r="AE261" s="592">
        <f>SUM(AE260:AH260)</f>
        <v>235</v>
      </c>
      <c r="AF261" s="593"/>
      <c r="AG261" s="593"/>
      <c r="AH261" s="593"/>
      <c r="AI261" s="592">
        <f>SUM(AI260:AL260)</f>
        <v>190</v>
      </c>
      <c r="AJ261" s="593"/>
      <c r="AK261" s="593"/>
      <c r="AL261" s="593"/>
      <c r="AM261" s="592">
        <f>SUM(AM260:AP260)</f>
        <v>95</v>
      </c>
      <c r="AN261" s="593"/>
      <c r="AO261" s="593"/>
      <c r="AP261" s="594"/>
      <c r="AR261" s="27">
        <f>SUM(K261:AP261)</f>
        <v>1395</v>
      </c>
    </row>
    <row r="262" spans="1:44" ht="12.75">
      <c r="A262" s="561"/>
      <c r="B262" s="562"/>
      <c r="C262" s="566" t="s">
        <v>466</v>
      </c>
      <c r="D262" s="567"/>
      <c r="E262" s="568"/>
      <c r="F262" s="627" t="s">
        <v>467</v>
      </c>
      <c r="G262" s="537"/>
      <c r="H262" s="537"/>
      <c r="I262" s="537"/>
      <c r="J262" s="628"/>
      <c r="K262" s="589">
        <v>3</v>
      </c>
      <c r="L262" s="590"/>
      <c r="M262" s="590"/>
      <c r="N262" s="591"/>
      <c r="O262" s="589">
        <v>3</v>
      </c>
      <c r="P262" s="590"/>
      <c r="Q262" s="590"/>
      <c r="R262" s="591"/>
      <c r="S262" s="589">
        <v>3</v>
      </c>
      <c r="T262" s="590"/>
      <c r="U262" s="590"/>
      <c r="V262" s="591"/>
      <c r="W262" s="589">
        <v>2</v>
      </c>
      <c r="X262" s="590"/>
      <c r="Y262" s="590"/>
      <c r="Z262" s="591"/>
      <c r="AA262" s="589">
        <v>3</v>
      </c>
      <c r="AB262" s="590"/>
      <c r="AC262" s="590"/>
      <c r="AD262" s="591"/>
      <c r="AE262" s="589">
        <v>1</v>
      </c>
      <c r="AF262" s="590"/>
      <c r="AG262" s="590"/>
      <c r="AH262" s="591"/>
      <c r="AI262" s="589">
        <v>2</v>
      </c>
      <c r="AJ262" s="590"/>
      <c r="AK262" s="590"/>
      <c r="AL262" s="591"/>
      <c r="AM262" s="589">
        <v>1</v>
      </c>
      <c r="AN262" s="590"/>
      <c r="AO262" s="590"/>
      <c r="AP262" s="591"/>
      <c r="AR262" s="27">
        <f>SUM(K262:AP262)</f>
        <v>18</v>
      </c>
    </row>
    <row r="263" spans="1:44" ht="12.75">
      <c r="A263" s="561"/>
      <c r="B263" s="562"/>
      <c r="C263" s="569"/>
      <c r="D263" s="570"/>
      <c r="E263" s="571"/>
      <c r="F263" s="558" t="s">
        <v>468</v>
      </c>
      <c r="G263" s="559"/>
      <c r="H263" s="559"/>
      <c r="I263" s="559"/>
      <c r="J263" s="560"/>
      <c r="K263" s="595">
        <v>9</v>
      </c>
      <c r="L263" s="596"/>
      <c r="M263" s="596"/>
      <c r="N263" s="597"/>
      <c r="O263" s="595">
        <v>10</v>
      </c>
      <c r="P263" s="596"/>
      <c r="Q263" s="596"/>
      <c r="R263" s="597"/>
      <c r="S263" s="595">
        <v>10</v>
      </c>
      <c r="T263" s="596"/>
      <c r="U263" s="596"/>
      <c r="V263" s="597"/>
      <c r="W263" s="595">
        <v>12</v>
      </c>
      <c r="X263" s="596"/>
      <c r="Y263" s="596"/>
      <c r="Z263" s="597"/>
      <c r="AA263" s="595">
        <v>12</v>
      </c>
      <c r="AB263" s="596"/>
      <c r="AC263" s="596"/>
      <c r="AD263" s="597"/>
      <c r="AE263" s="595">
        <v>14</v>
      </c>
      <c r="AF263" s="596"/>
      <c r="AG263" s="596"/>
      <c r="AH263" s="597"/>
      <c r="AI263" s="595">
        <v>13</v>
      </c>
      <c r="AJ263" s="596"/>
      <c r="AK263" s="596"/>
      <c r="AL263" s="597"/>
      <c r="AM263" s="595">
        <v>6</v>
      </c>
      <c r="AN263" s="596"/>
      <c r="AO263" s="596"/>
      <c r="AP263" s="597"/>
      <c r="AR263" s="27">
        <f>SUM(K263:AP263)</f>
        <v>86</v>
      </c>
    </row>
    <row r="264" spans="1:44" ht="13.5" thickBot="1">
      <c r="A264" s="561"/>
      <c r="B264" s="562"/>
      <c r="C264" s="572"/>
      <c r="D264" s="573"/>
      <c r="E264" s="574"/>
      <c r="F264" s="558" t="s">
        <v>499</v>
      </c>
      <c r="G264" s="559"/>
      <c r="H264" s="559"/>
      <c r="I264" s="559"/>
      <c r="J264" s="560"/>
      <c r="K264" s="557">
        <v>25</v>
      </c>
      <c r="L264" s="557"/>
      <c r="M264" s="557"/>
      <c r="N264" s="557"/>
      <c r="O264" s="557">
        <v>24</v>
      </c>
      <c r="P264" s="557"/>
      <c r="Q264" s="557"/>
      <c r="R264" s="557"/>
      <c r="S264" s="557">
        <v>25</v>
      </c>
      <c r="T264" s="557"/>
      <c r="U264" s="557"/>
      <c r="V264" s="557"/>
      <c r="W264" s="557">
        <v>27</v>
      </c>
      <c r="X264" s="557"/>
      <c r="Y264" s="557"/>
      <c r="Z264" s="557"/>
      <c r="AA264" s="557">
        <v>28</v>
      </c>
      <c r="AB264" s="557"/>
      <c r="AC264" s="557"/>
      <c r="AD264" s="557"/>
      <c r="AE264" s="557">
        <v>28</v>
      </c>
      <c r="AF264" s="557"/>
      <c r="AG264" s="557"/>
      <c r="AH264" s="557"/>
      <c r="AI264" s="557">
        <v>26</v>
      </c>
      <c r="AJ264" s="557"/>
      <c r="AK264" s="557"/>
      <c r="AL264" s="557"/>
      <c r="AM264" s="557">
        <v>27</v>
      </c>
      <c r="AN264" s="557"/>
      <c r="AO264" s="557"/>
      <c r="AP264" s="557"/>
      <c r="AR264" s="24">
        <f>SUM(K264:AP264)</f>
        <v>210</v>
      </c>
    </row>
    <row r="265" spans="1:42" ht="12.75">
      <c r="A265" s="86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25"/>
      <c r="U265" s="87"/>
      <c r="V265" s="87"/>
      <c r="W265" s="87"/>
      <c r="X265" s="25"/>
      <c r="Y265" s="87"/>
      <c r="Z265" s="87"/>
      <c r="AA265" s="87"/>
      <c r="AB265" s="87"/>
      <c r="AC265" s="25"/>
      <c r="AD265" s="26"/>
      <c r="AE265" s="88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9"/>
    </row>
    <row r="266" spans="1:42" ht="20.25">
      <c r="A266" s="90" t="s">
        <v>496</v>
      </c>
      <c r="B266" s="91"/>
      <c r="C266" s="91"/>
      <c r="D266" s="91"/>
      <c r="E266" s="91"/>
      <c r="F266" s="91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9"/>
      <c r="AE266" s="92"/>
      <c r="AF266" s="301" t="s">
        <v>624</v>
      </c>
      <c r="AG266" s="301"/>
      <c r="AH266" s="301"/>
      <c r="AI266" s="301"/>
      <c r="AJ266" s="301"/>
      <c r="AK266" s="301"/>
      <c r="AL266" s="301"/>
      <c r="AM266" s="301"/>
      <c r="AN266" s="301"/>
      <c r="AO266" s="301"/>
      <c r="AP266" s="443"/>
    </row>
    <row r="267" spans="1:42" ht="15.75">
      <c r="A267" s="93"/>
      <c r="B267" s="97" t="s">
        <v>152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91"/>
      <c r="Q267" s="91"/>
      <c r="R267" s="91"/>
      <c r="S267" s="94"/>
      <c r="T267" s="94"/>
      <c r="U267" s="94"/>
      <c r="V267" s="94"/>
      <c r="W267" s="94"/>
      <c r="X267" s="94"/>
      <c r="Y267" s="94"/>
      <c r="Z267" s="94"/>
      <c r="AA267" s="91"/>
      <c r="AB267" s="91"/>
      <c r="AC267" s="28"/>
      <c r="AD267" s="29"/>
      <c r="AE267" s="95"/>
      <c r="AF267" s="91" t="s">
        <v>625</v>
      </c>
      <c r="AG267" s="94"/>
      <c r="AH267" s="94"/>
      <c r="AI267" s="301"/>
      <c r="AJ267" s="301"/>
      <c r="AK267" s="301"/>
      <c r="AL267" s="301"/>
      <c r="AM267" s="301"/>
      <c r="AN267" s="446"/>
      <c r="AO267" s="446"/>
      <c r="AP267" s="447"/>
    </row>
    <row r="268" spans="1:42" ht="15.75">
      <c r="A268" s="93"/>
      <c r="B268" s="91" t="s">
        <v>4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97"/>
      <c r="Q268" s="97"/>
      <c r="R268" s="97"/>
      <c r="S268" s="98"/>
      <c r="T268" s="99"/>
      <c r="U268" s="98"/>
      <c r="V268" s="98"/>
      <c r="W268" s="98"/>
      <c r="X268" s="99"/>
      <c r="Y268" s="98"/>
      <c r="Z268" s="98"/>
      <c r="AA268" s="28"/>
      <c r="AB268" s="28"/>
      <c r="AC268" s="28"/>
      <c r="AD268" s="29"/>
      <c r="AE268" s="92"/>
      <c r="AF268" s="99" t="s">
        <v>469</v>
      </c>
      <c r="AG268" s="97"/>
      <c r="AH268" s="97"/>
      <c r="AI268" s="98"/>
      <c r="AJ268" s="100"/>
      <c r="AK268" s="28"/>
      <c r="AL268" s="28"/>
      <c r="AM268" s="100"/>
      <c r="AN268" s="100"/>
      <c r="AO268" s="100"/>
      <c r="AP268" s="29"/>
    </row>
    <row r="269" spans="1:42" ht="15.75">
      <c r="A269" s="93"/>
      <c r="B269" s="272" t="s">
        <v>22</v>
      </c>
      <c r="C269" s="27"/>
      <c r="D269" s="27"/>
      <c r="E269" s="27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91"/>
      <c r="Q269" s="91"/>
      <c r="R269" s="91"/>
      <c r="S269" s="94"/>
      <c r="T269" s="94"/>
      <c r="U269" s="94"/>
      <c r="V269" s="94"/>
      <c r="W269" s="94"/>
      <c r="X269" s="94"/>
      <c r="Y269" s="94"/>
      <c r="Z269" s="94"/>
      <c r="AA269" s="28"/>
      <c r="AB269" s="28"/>
      <c r="AC269" s="28"/>
      <c r="AD269" s="29"/>
      <c r="AE269" s="92"/>
      <c r="AF269" s="98" t="s">
        <v>470</v>
      </c>
      <c r="AG269" s="98" t="s">
        <v>471</v>
      </c>
      <c r="AH269" s="91"/>
      <c r="AI269" s="94"/>
      <c r="AJ269" s="28"/>
      <c r="AK269" s="28"/>
      <c r="AL269" s="28"/>
      <c r="AM269" s="28"/>
      <c r="AN269" s="28"/>
      <c r="AO269" s="28"/>
      <c r="AP269" s="103"/>
    </row>
    <row r="270" spans="1:42" ht="15.75">
      <c r="A270" s="93"/>
      <c r="B270" s="272" t="s">
        <v>514</v>
      </c>
      <c r="C270" s="102"/>
      <c r="D270" s="102"/>
      <c r="E270" s="102"/>
      <c r="F270" s="48"/>
      <c r="G270" s="104"/>
      <c r="H270" s="104"/>
      <c r="I270" s="104"/>
      <c r="J270" s="104"/>
      <c r="K270" s="104"/>
      <c r="L270" s="104"/>
      <c r="M270" s="104"/>
      <c r="N270" s="104"/>
      <c r="O270" s="104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28"/>
      <c r="AB270" s="28"/>
      <c r="AC270" s="28"/>
      <c r="AD270" s="29"/>
      <c r="AE270" s="92"/>
      <c r="AF270" s="97" t="s">
        <v>472</v>
      </c>
      <c r="AG270" s="97" t="s">
        <v>473</v>
      </c>
      <c r="AH270" s="105"/>
      <c r="AI270" s="105"/>
      <c r="AJ270" s="28"/>
      <c r="AK270" s="28"/>
      <c r="AL270" s="28"/>
      <c r="AM270" s="28"/>
      <c r="AN270" s="28"/>
      <c r="AO270" s="28"/>
      <c r="AP270" s="29"/>
    </row>
    <row r="271" spans="1:42" ht="15.75">
      <c r="A271" s="93"/>
      <c r="B271" s="288" t="s">
        <v>509</v>
      </c>
      <c r="C271" s="48"/>
      <c r="D271" s="48"/>
      <c r="E271" s="48"/>
      <c r="F271" s="48"/>
      <c r="G271" s="48"/>
      <c r="H271" s="48"/>
      <c r="I271" s="48"/>
      <c r="J271" s="106"/>
      <c r="K271" s="48"/>
      <c r="L271" s="48"/>
      <c r="M271" s="48"/>
      <c r="N271" s="48"/>
      <c r="O271" s="48"/>
      <c r="P271" s="107"/>
      <c r="Q271" s="107"/>
      <c r="R271" s="107"/>
      <c r="S271" s="107"/>
      <c r="T271" s="91"/>
      <c r="U271" s="91"/>
      <c r="V271" s="91"/>
      <c r="W271" s="107"/>
      <c r="X271" s="91"/>
      <c r="Y271" s="91"/>
      <c r="Z271" s="91"/>
      <c r="AA271" s="28"/>
      <c r="AB271" s="28"/>
      <c r="AC271" s="28"/>
      <c r="AD271" s="29"/>
      <c r="AE271" s="92"/>
      <c r="AF271" s="98" t="s">
        <v>455</v>
      </c>
      <c r="AG271" s="274" t="s">
        <v>474</v>
      </c>
      <c r="AH271" s="91"/>
      <c r="AI271" s="91"/>
      <c r="AJ271" s="28"/>
      <c r="AK271" s="28"/>
      <c r="AL271" s="28"/>
      <c r="AM271" s="28"/>
      <c r="AN271" s="28"/>
      <c r="AO271" s="28"/>
      <c r="AP271" s="29"/>
    </row>
    <row r="272" spans="1:42" ht="15.75">
      <c r="A272" s="93"/>
      <c r="B272" s="273" t="s">
        <v>5</v>
      </c>
      <c r="C272" s="48"/>
      <c r="D272" s="48"/>
      <c r="E272" s="48"/>
      <c r="F272" s="48"/>
      <c r="G272" s="32"/>
      <c r="H272" s="32"/>
      <c r="I272" s="32"/>
      <c r="J272" s="32"/>
      <c r="K272" s="32"/>
      <c r="L272" s="32"/>
      <c r="M272" s="32"/>
      <c r="N272" s="32"/>
      <c r="O272" s="32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28"/>
      <c r="AB272" s="28"/>
      <c r="AC272" s="28"/>
      <c r="AD272" s="29"/>
      <c r="AE272" s="92"/>
      <c r="AF272" s="98" t="s">
        <v>475</v>
      </c>
      <c r="AG272" s="98" t="s">
        <v>476</v>
      </c>
      <c r="AH272" s="91"/>
      <c r="AI272" s="91"/>
      <c r="AJ272" s="28"/>
      <c r="AK272" s="28"/>
      <c r="AL272" s="28"/>
      <c r="AM272" s="28"/>
      <c r="AN272" s="28"/>
      <c r="AO272" s="28"/>
      <c r="AP272" s="29"/>
    </row>
    <row r="273" spans="1:42" ht="15.75">
      <c r="A273" s="93"/>
      <c r="B273" s="101"/>
      <c r="C273" s="48"/>
      <c r="D273" s="48"/>
      <c r="E273" s="48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91"/>
      <c r="Q273" s="91"/>
      <c r="R273" s="91"/>
      <c r="S273" s="94"/>
      <c r="T273" s="94"/>
      <c r="U273" s="94"/>
      <c r="V273" s="94"/>
      <c r="W273" s="94"/>
      <c r="X273" s="94"/>
      <c r="Y273" s="94"/>
      <c r="Z273" s="94"/>
      <c r="AA273" s="28"/>
      <c r="AB273" s="28"/>
      <c r="AC273" s="28"/>
      <c r="AD273" s="29"/>
      <c r="AE273" s="92"/>
      <c r="AF273" s="98" t="s">
        <v>477</v>
      </c>
      <c r="AG273" s="98" t="s">
        <v>478</v>
      </c>
      <c r="AH273" s="91"/>
      <c r="AI273" s="94"/>
      <c r="AJ273" s="28"/>
      <c r="AK273" s="28"/>
      <c r="AL273" s="28"/>
      <c r="AM273" s="28"/>
      <c r="AN273" s="28"/>
      <c r="AO273" s="28"/>
      <c r="AP273" s="29"/>
    </row>
    <row r="274" spans="1:42" ht="15.75">
      <c r="A274" s="93"/>
      <c r="B274" s="48"/>
      <c r="C274" s="32"/>
      <c r="D274" s="32"/>
      <c r="E274" s="32"/>
      <c r="F274" s="32"/>
      <c r="G274" s="32"/>
      <c r="H274" s="32"/>
      <c r="I274" s="32"/>
      <c r="J274" s="32"/>
      <c r="K274" s="32"/>
      <c r="L274" s="48"/>
      <c r="M274" s="48"/>
      <c r="N274" s="48"/>
      <c r="O274" s="48"/>
      <c r="P274" s="107"/>
      <c r="Q274" s="107"/>
      <c r="R274" s="107"/>
      <c r="S274" s="94"/>
      <c r="T274" s="94"/>
      <c r="U274" s="94"/>
      <c r="V274" s="94"/>
      <c r="W274" s="94"/>
      <c r="X274" s="94"/>
      <c r="Y274" s="94"/>
      <c r="Z274" s="94"/>
      <c r="AA274" s="28"/>
      <c r="AB274" s="28"/>
      <c r="AC274" s="28"/>
      <c r="AD274" s="29"/>
      <c r="AE274" s="92"/>
      <c r="AF274" s="97" t="s">
        <v>479</v>
      </c>
      <c r="AG274" s="97" t="s">
        <v>480</v>
      </c>
      <c r="AH274" s="91"/>
      <c r="AI274" s="94"/>
      <c r="AJ274" s="28"/>
      <c r="AK274" s="28"/>
      <c r="AL274" s="28"/>
      <c r="AM274" s="28"/>
      <c r="AN274" s="28"/>
      <c r="AO274" s="28"/>
      <c r="AP274" s="29"/>
    </row>
    <row r="275" spans="1:42" ht="15.75">
      <c r="A275" s="93"/>
      <c r="B275" s="27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91"/>
      <c r="Q275" s="91"/>
      <c r="R275" s="91"/>
      <c r="S275" s="94"/>
      <c r="T275" s="94"/>
      <c r="U275" s="94"/>
      <c r="V275" s="94"/>
      <c r="W275" s="94"/>
      <c r="X275" s="94"/>
      <c r="Y275" s="94"/>
      <c r="Z275" s="94"/>
      <c r="AA275" s="28"/>
      <c r="AB275" s="28"/>
      <c r="AC275" s="28"/>
      <c r="AD275" s="29"/>
      <c r="AE275" s="92"/>
      <c r="AF275" s="108"/>
      <c r="AG275" s="97" t="s">
        <v>498</v>
      </c>
      <c r="AH275" s="27"/>
      <c r="AI275" s="94"/>
      <c r="AJ275" s="28"/>
      <c r="AK275" s="28"/>
      <c r="AL275" s="28"/>
      <c r="AM275" s="28"/>
      <c r="AN275" s="28"/>
      <c r="AO275" s="28"/>
      <c r="AP275" s="29"/>
    </row>
    <row r="276" spans="1:42" ht="15" thickBot="1">
      <c r="A276" s="109"/>
      <c r="B276" s="110"/>
      <c r="C276" s="110"/>
      <c r="D276" s="111"/>
      <c r="E276" s="111"/>
      <c r="F276" s="111"/>
      <c r="G276" s="111"/>
      <c r="H276" s="111"/>
      <c r="I276" s="111"/>
      <c r="J276" s="110"/>
      <c r="K276" s="110"/>
      <c r="L276" s="110"/>
      <c r="M276" s="110"/>
      <c r="N276" s="110"/>
      <c r="O276" s="110"/>
      <c r="P276" s="110"/>
      <c r="Q276" s="110"/>
      <c r="R276" s="110"/>
      <c r="S276" s="112"/>
      <c r="T276" s="113"/>
      <c r="U276" s="113"/>
      <c r="V276" s="113"/>
      <c r="W276" s="112"/>
      <c r="X276" s="113"/>
      <c r="Y276" s="113"/>
      <c r="Z276" s="113"/>
      <c r="AA276" s="113"/>
      <c r="AB276" s="113"/>
      <c r="AC276" s="113"/>
      <c r="AD276" s="114"/>
      <c r="AE276" s="636" t="s">
        <v>13</v>
      </c>
      <c r="AF276" s="637"/>
      <c r="AG276" s="637"/>
      <c r="AH276" s="637"/>
      <c r="AI276" s="637"/>
      <c r="AJ276" s="637"/>
      <c r="AK276" s="637"/>
      <c r="AL276" s="637"/>
      <c r="AM276" s="637"/>
      <c r="AN276" s="637"/>
      <c r="AO276" s="637"/>
      <c r="AP276" s="638"/>
    </row>
    <row r="277" spans="1:42" ht="15.75" customHeight="1">
      <c r="A277" s="541"/>
      <c r="B277" s="542"/>
      <c r="C277" s="549" t="s">
        <v>631</v>
      </c>
      <c r="D277" s="550"/>
      <c r="E277" s="550"/>
      <c r="F277" s="550"/>
      <c r="G277" s="550"/>
      <c r="H277" s="550"/>
      <c r="I277" s="550"/>
      <c r="J277" s="550"/>
      <c r="K277" s="550"/>
      <c r="L277" s="550"/>
      <c r="M277" s="550"/>
      <c r="N277" s="550"/>
      <c r="O277" s="550"/>
      <c r="P277" s="550"/>
      <c r="Q277" s="550"/>
      <c r="R277" s="550"/>
      <c r="S277" s="550"/>
      <c r="T277" s="550"/>
      <c r="U277" s="550"/>
      <c r="V277" s="550"/>
      <c r="W277" s="550"/>
      <c r="X277" s="550"/>
      <c r="Y277" s="550"/>
      <c r="Z277" s="550"/>
      <c r="AA277" s="551"/>
      <c r="AB277" s="551"/>
      <c r="AC277" s="551"/>
      <c r="AD277" s="552"/>
      <c r="AE277" s="639" t="s">
        <v>439</v>
      </c>
      <c r="AF277" s="567"/>
      <c r="AG277" s="567"/>
      <c r="AH277" s="567"/>
      <c r="AI277" s="567"/>
      <c r="AJ277" s="567"/>
      <c r="AK277" s="567"/>
      <c r="AL277" s="567"/>
      <c r="AM277" s="567"/>
      <c r="AN277" s="567"/>
      <c r="AO277" s="567"/>
      <c r="AP277" s="640"/>
    </row>
    <row r="278" spans="1:42" ht="15.75" customHeight="1">
      <c r="A278" s="604" t="s">
        <v>83</v>
      </c>
      <c r="B278" s="570"/>
      <c r="C278" s="553"/>
      <c r="D278" s="554"/>
      <c r="E278" s="554"/>
      <c r="F278" s="554"/>
      <c r="G278" s="554"/>
      <c r="H278" s="554"/>
      <c r="I278" s="554"/>
      <c r="J278" s="554"/>
      <c r="K278" s="554"/>
      <c r="L278" s="554"/>
      <c r="M278" s="554"/>
      <c r="N278" s="554"/>
      <c r="O278" s="554"/>
      <c r="P278" s="554"/>
      <c r="Q278" s="554"/>
      <c r="R278" s="554"/>
      <c r="S278" s="554"/>
      <c r="T278" s="554"/>
      <c r="U278" s="554"/>
      <c r="V278" s="554"/>
      <c r="W278" s="554"/>
      <c r="X278" s="554"/>
      <c r="Y278" s="554"/>
      <c r="Z278" s="554"/>
      <c r="AA278" s="555"/>
      <c r="AB278" s="555"/>
      <c r="AC278" s="555"/>
      <c r="AD278" s="556"/>
      <c r="AE278" s="149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96"/>
    </row>
    <row r="279" spans="1:42" ht="15.75">
      <c r="A279" s="605" t="s">
        <v>506</v>
      </c>
      <c r="B279" s="606"/>
      <c r="C279" s="35" t="s">
        <v>117</v>
      </c>
      <c r="D279" s="23"/>
      <c r="E279" s="23"/>
      <c r="F279" s="23"/>
      <c r="G279" s="23"/>
      <c r="H279" s="31" t="s">
        <v>126</v>
      </c>
      <c r="I279" s="32"/>
      <c r="J279" s="23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0"/>
      <c r="V279" s="30"/>
      <c r="W279" s="31"/>
      <c r="X279" s="31"/>
      <c r="Y279" s="30"/>
      <c r="Z279" s="30"/>
      <c r="AA279" s="32"/>
      <c r="AB279" s="30"/>
      <c r="AC279" s="30"/>
      <c r="AD279" s="30"/>
      <c r="AE279" s="150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2"/>
    </row>
    <row r="280" spans="1:42" ht="15.75">
      <c r="A280" s="222"/>
      <c r="B280" s="221"/>
      <c r="C280" s="35" t="s">
        <v>503</v>
      </c>
      <c r="D280" s="23"/>
      <c r="E280" s="23"/>
      <c r="F280" s="30"/>
      <c r="G280" s="30"/>
      <c r="H280" s="31" t="s">
        <v>127</v>
      </c>
      <c r="I280" s="32"/>
      <c r="J280" s="31"/>
      <c r="K280" s="31"/>
      <c r="L280" s="34"/>
      <c r="M280" s="23"/>
      <c r="N280" s="31"/>
      <c r="O280" s="31"/>
      <c r="P280" s="31"/>
      <c r="Q280" s="31"/>
      <c r="R280" s="31"/>
      <c r="S280" s="31"/>
      <c r="T280" s="31"/>
      <c r="U280" s="30"/>
      <c r="V280" s="30"/>
      <c r="W280" s="31"/>
      <c r="X280" s="31"/>
      <c r="Y280" s="30"/>
      <c r="Z280" s="30"/>
      <c r="AA280" s="32"/>
      <c r="AB280" s="33"/>
      <c r="AC280" s="33"/>
      <c r="AD280" s="33"/>
      <c r="AE280" s="150"/>
      <c r="AF280" s="151"/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2"/>
    </row>
    <row r="281" spans="1:42" ht="15.75">
      <c r="A281" s="528" t="s">
        <v>53</v>
      </c>
      <c r="B281" s="529"/>
      <c r="C281" s="35" t="s">
        <v>502</v>
      </c>
      <c r="D281" s="23"/>
      <c r="E281" s="23"/>
      <c r="F281" s="30"/>
      <c r="G281" s="30"/>
      <c r="H281" s="31" t="s">
        <v>61</v>
      </c>
      <c r="I281" s="32"/>
      <c r="J281" s="31"/>
      <c r="K281" s="31"/>
      <c r="L281" s="34"/>
      <c r="M281" s="23"/>
      <c r="N281" s="31"/>
      <c r="O281" s="31"/>
      <c r="P281" s="31"/>
      <c r="Q281" s="31"/>
      <c r="R281" s="31"/>
      <c r="S281" s="31"/>
      <c r="T281" s="31"/>
      <c r="U281" s="30"/>
      <c r="V281" s="30"/>
      <c r="W281" s="31"/>
      <c r="X281" s="31"/>
      <c r="Y281" s="30"/>
      <c r="Z281" s="30"/>
      <c r="AA281" s="32"/>
      <c r="AB281" s="33"/>
      <c r="AC281" s="33"/>
      <c r="AD281" s="33"/>
      <c r="AE281" s="92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9"/>
    </row>
    <row r="282" spans="1:42" ht="15.75">
      <c r="A282" s="528" t="s">
        <v>54</v>
      </c>
      <c r="B282" s="529"/>
      <c r="C282" s="35" t="s">
        <v>440</v>
      </c>
      <c r="D282" s="30"/>
      <c r="E282" s="30"/>
      <c r="F282" s="30"/>
      <c r="G282" s="30"/>
      <c r="H282" s="31" t="s">
        <v>15</v>
      </c>
      <c r="I282" s="32"/>
      <c r="J282" s="31"/>
      <c r="K282" s="31"/>
      <c r="L282" s="31"/>
      <c r="M282" s="23"/>
      <c r="N282" s="31"/>
      <c r="O282" s="31"/>
      <c r="P282" s="31"/>
      <c r="Q282" s="31"/>
      <c r="R282" s="31"/>
      <c r="S282" s="31"/>
      <c r="T282" s="31"/>
      <c r="U282" s="30"/>
      <c r="V282" s="30"/>
      <c r="W282" s="31"/>
      <c r="X282" s="31"/>
      <c r="Y282" s="30"/>
      <c r="Z282" s="30"/>
      <c r="AA282" s="32"/>
      <c r="AB282" s="33"/>
      <c r="AC282" s="33"/>
      <c r="AD282" s="33"/>
      <c r="AE282" s="92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9"/>
    </row>
    <row r="283" spans="1:42" ht="15.75">
      <c r="A283" s="528" t="s">
        <v>55</v>
      </c>
      <c r="B283" s="529"/>
      <c r="C283" s="35" t="s">
        <v>442</v>
      </c>
      <c r="D283" s="30"/>
      <c r="E283" s="30"/>
      <c r="F283" s="30"/>
      <c r="G283" s="30"/>
      <c r="H283" s="31"/>
      <c r="I283" s="32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0"/>
      <c r="V283" s="30"/>
      <c r="W283" s="31"/>
      <c r="X283" s="31"/>
      <c r="Y283" s="30"/>
      <c r="Z283" s="30"/>
      <c r="AA283" s="32"/>
      <c r="AB283" s="30"/>
      <c r="AC283" s="30"/>
      <c r="AD283" s="30"/>
      <c r="AE283" s="610" t="s">
        <v>441</v>
      </c>
      <c r="AF283" s="611"/>
      <c r="AG283" s="611"/>
      <c r="AH283" s="611"/>
      <c r="AI283" s="611"/>
      <c r="AJ283" s="611"/>
      <c r="AK283" s="611"/>
      <c r="AL283" s="611"/>
      <c r="AM283" s="611"/>
      <c r="AN283" s="611"/>
      <c r="AO283" s="611"/>
      <c r="AP283" s="612"/>
    </row>
    <row r="284" spans="1:42" ht="15.75">
      <c r="A284" s="132"/>
      <c r="B284" s="115"/>
      <c r="C284" s="35"/>
      <c r="D284" s="30"/>
      <c r="E284" s="30"/>
      <c r="F284" s="30"/>
      <c r="G284" s="30"/>
      <c r="H284" s="31"/>
      <c r="I284" s="32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0"/>
      <c r="V284" s="30"/>
      <c r="W284" s="31"/>
      <c r="X284" s="31"/>
      <c r="Y284" s="30"/>
      <c r="Z284" s="30"/>
      <c r="AA284" s="32"/>
      <c r="AB284" s="30"/>
      <c r="AC284" s="30"/>
      <c r="AD284" s="30"/>
      <c r="AE284" s="610" t="s">
        <v>443</v>
      </c>
      <c r="AF284" s="611"/>
      <c r="AG284" s="611"/>
      <c r="AH284" s="611"/>
      <c r="AI284" s="611"/>
      <c r="AJ284" s="611"/>
      <c r="AK284" s="611"/>
      <c r="AL284" s="611"/>
      <c r="AM284" s="611"/>
      <c r="AN284" s="611"/>
      <c r="AO284" s="611"/>
      <c r="AP284" s="612"/>
    </row>
    <row r="285" spans="1:42" ht="15.75">
      <c r="A285" s="132"/>
      <c r="B285" s="115"/>
      <c r="C285" s="35"/>
      <c r="D285" s="30"/>
      <c r="E285" s="30"/>
      <c r="F285" s="30"/>
      <c r="G285" s="30"/>
      <c r="H285" s="31" t="s">
        <v>18</v>
      </c>
      <c r="I285" s="32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0"/>
      <c r="V285" s="30"/>
      <c r="W285" s="31"/>
      <c r="X285" s="31"/>
      <c r="Y285" s="30"/>
      <c r="Z285" s="30"/>
      <c r="AA285" s="32"/>
      <c r="AB285" s="30"/>
      <c r="AC285" s="30"/>
      <c r="AD285" s="30"/>
      <c r="AE285" s="132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47"/>
    </row>
    <row r="286" spans="1:42" ht="15.75">
      <c r="A286" s="132"/>
      <c r="B286" s="115"/>
      <c r="C286" s="35"/>
      <c r="D286" s="30"/>
      <c r="E286" s="30"/>
      <c r="F286" s="30"/>
      <c r="G286" s="30"/>
      <c r="H286" s="31"/>
      <c r="I286" s="32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0"/>
      <c r="V286" s="30"/>
      <c r="W286" s="31"/>
      <c r="X286" s="31"/>
      <c r="Y286" s="30"/>
      <c r="Z286" s="30"/>
      <c r="AA286" s="32"/>
      <c r="AB286" s="30"/>
      <c r="AC286" s="30"/>
      <c r="AD286" s="30"/>
      <c r="AE286" s="132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47"/>
    </row>
    <row r="287" spans="1:42" ht="16.5" thickBot="1">
      <c r="A287" s="530"/>
      <c r="B287" s="531"/>
      <c r="C287" s="37"/>
      <c r="D287" s="38"/>
      <c r="E287" s="38"/>
      <c r="F287" s="38"/>
      <c r="G287" s="38"/>
      <c r="H287" s="38"/>
      <c r="I287" s="38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40"/>
      <c r="V287" s="40"/>
      <c r="W287" s="39"/>
      <c r="X287" s="39"/>
      <c r="Y287" s="40"/>
      <c r="Z287" s="40"/>
      <c r="AA287" s="38"/>
      <c r="AB287" s="36"/>
      <c r="AC287" s="36"/>
      <c r="AD287" s="36"/>
      <c r="AE287" s="619" t="s">
        <v>504</v>
      </c>
      <c r="AF287" s="620"/>
      <c r="AG287" s="620"/>
      <c r="AH287" s="620"/>
      <c r="AI287" s="620"/>
      <c r="AJ287" s="620"/>
      <c r="AK287" s="620"/>
      <c r="AL287" s="620"/>
      <c r="AM287" s="620"/>
      <c r="AN287" s="620"/>
      <c r="AO287" s="620"/>
      <c r="AP287" s="621"/>
    </row>
    <row r="288" spans="1:42" ht="15" thickBot="1">
      <c r="A288" s="133"/>
      <c r="B288" s="44"/>
      <c r="C288" s="134"/>
      <c r="D288" s="28"/>
      <c r="E288" s="28"/>
      <c r="F288" s="28"/>
      <c r="G288" s="28"/>
      <c r="H288" s="28"/>
      <c r="I288" s="28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00"/>
      <c r="V288" s="100"/>
      <c r="W288" s="135"/>
      <c r="X288" s="135"/>
      <c r="Y288" s="100"/>
      <c r="Z288" s="100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28"/>
      <c r="AP288" s="29"/>
    </row>
    <row r="289" spans="1:42" ht="12.75">
      <c r="A289" s="598" t="s">
        <v>482</v>
      </c>
      <c r="B289" s="601" t="s">
        <v>445</v>
      </c>
      <c r="C289" s="629" t="s">
        <v>446</v>
      </c>
      <c r="D289" s="630"/>
      <c r="E289" s="631"/>
      <c r="F289" s="536" t="s">
        <v>447</v>
      </c>
      <c r="G289" s="537"/>
      <c r="H289" s="537"/>
      <c r="I289" s="537"/>
      <c r="J289" s="537"/>
      <c r="K289" s="635" t="s">
        <v>487</v>
      </c>
      <c r="L289" s="537"/>
      <c r="M289" s="537"/>
      <c r="N289" s="537"/>
      <c r="O289" s="537"/>
      <c r="P289" s="537"/>
      <c r="Q289" s="537"/>
      <c r="R289" s="537"/>
      <c r="S289" s="537"/>
      <c r="T289" s="537"/>
      <c r="U289" s="537"/>
      <c r="V289" s="537"/>
      <c r="W289" s="537"/>
      <c r="X289" s="537"/>
      <c r="Y289" s="537"/>
      <c r="Z289" s="537"/>
      <c r="AA289" s="537"/>
      <c r="AB289" s="537"/>
      <c r="AC289" s="537"/>
      <c r="AD289" s="537"/>
      <c r="AE289" s="537"/>
      <c r="AF289" s="537"/>
      <c r="AG289" s="537"/>
      <c r="AH289" s="537"/>
      <c r="AI289" s="537"/>
      <c r="AJ289" s="537"/>
      <c r="AK289" s="537"/>
      <c r="AL289" s="537"/>
      <c r="AM289" s="537"/>
      <c r="AN289" s="537"/>
      <c r="AO289" s="537"/>
      <c r="AP289" s="628"/>
    </row>
    <row r="290" spans="1:42" ht="12.75">
      <c r="A290" s="599"/>
      <c r="B290" s="602"/>
      <c r="C290" s="632"/>
      <c r="D290" s="633"/>
      <c r="E290" s="634"/>
      <c r="F290" s="584" t="s">
        <v>449</v>
      </c>
      <c r="G290" s="538" t="s">
        <v>450</v>
      </c>
      <c r="H290" s="538"/>
      <c r="I290" s="538"/>
      <c r="J290" s="613"/>
      <c r="K290" s="586" t="s">
        <v>118</v>
      </c>
      <c r="L290" s="587"/>
      <c r="M290" s="587"/>
      <c r="N290" s="588"/>
      <c r="O290" s="586" t="s">
        <v>119</v>
      </c>
      <c r="P290" s="587"/>
      <c r="Q290" s="587"/>
      <c r="R290" s="588"/>
      <c r="S290" s="586" t="s">
        <v>120</v>
      </c>
      <c r="T290" s="587"/>
      <c r="U290" s="587"/>
      <c r="V290" s="588"/>
      <c r="W290" s="586" t="s">
        <v>121</v>
      </c>
      <c r="X290" s="587"/>
      <c r="Y290" s="587"/>
      <c r="Z290" s="588"/>
      <c r="AA290" s="586" t="s">
        <v>122</v>
      </c>
      <c r="AB290" s="587"/>
      <c r="AC290" s="587"/>
      <c r="AD290" s="588"/>
      <c r="AE290" s="586" t="s">
        <v>123</v>
      </c>
      <c r="AF290" s="587"/>
      <c r="AG290" s="587"/>
      <c r="AH290" s="588"/>
      <c r="AI290" s="586" t="s">
        <v>124</v>
      </c>
      <c r="AJ290" s="587"/>
      <c r="AK290" s="587"/>
      <c r="AL290" s="588"/>
      <c r="AM290" s="586" t="s">
        <v>125</v>
      </c>
      <c r="AN290" s="587"/>
      <c r="AO290" s="587"/>
      <c r="AP290" s="588"/>
    </row>
    <row r="291" spans="1:42" ht="12.75">
      <c r="A291" s="599"/>
      <c r="B291" s="602"/>
      <c r="C291" s="564" t="s">
        <v>451</v>
      </c>
      <c r="D291" s="667" t="s">
        <v>452</v>
      </c>
      <c r="E291" s="543" t="s">
        <v>499</v>
      </c>
      <c r="F291" s="654"/>
      <c r="G291" s="538" t="s">
        <v>453</v>
      </c>
      <c r="H291" s="538" t="s">
        <v>454</v>
      </c>
      <c r="I291" s="538" t="s">
        <v>455</v>
      </c>
      <c r="J291" s="613" t="s">
        <v>493</v>
      </c>
      <c r="K291" s="622" t="s">
        <v>132</v>
      </c>
      <c r="L291" s="623"/>
      <c r="M291" s="623"/>
      <c r="N291" s="623"/>
      <c r="O291" s="623"/>
      <c r="P291" s="623"/>
      <c r="Q291" s="623"/>
      <c r="R291" s="623"/>
      <c r="S291" s="623"/>
      <c r="T291" s="623"/>
      <c r="U291" s="623"/>
      <c r="V291" s="623"/>
      <c r="W291" s="623"/>
      <c r="X291" s="623"/>
      <c r="Y291" s="623"/>
      <c r="Z291" s="623"/>
      <c r="AA291" s="623"/>
      <c r="AB291" s="623"/>
      <c r="AC291" s="623"/>
      <c r="AD291" s="623"/>
      <c r="AE291" s="623"/>
      <c r="AF291" s="623"/>
      <c r="AG291" s="623"/>
      <c r="AH291" s="623"/>
      <c r="AI291" s="623"/>
      <c r="AJ291" s="623"/>
      <c r="AK291" s="623"/>
      <c r="AL291" s="623"/>
      <c r="AM291" s="623"/>
      <c r="AN291" s="623"/>
      <c r="AO291" s="623"/>
      <c r="AP291" s="624"/>
    </row>
    <row r="292" spans="1:42" ht="12.75">
      <c r="A292" s="599"/>
      <c r="B292" s="602"/>
      <c r="C292" s="564"/>
      <c r="D292" s="668"/>
      <c r="E292" s="544"/>
      <c r="F292" s="654"/>
      <c r="G292" s="538"/>
      <c r="H292" s="538"/>
      <c r="I292" s="538"/>
      <c r="J292" s="613"/>
      <c r="K292" s="584" t="s">
        <v>453</v>
      </c>
      <c r="L292" s="608" t="s">
        <v>454</v>
      </c>
      <c r="M292" s="607" t="s">
        <v>456</v>
      </c>
      <c r="N292" s="543" t="s">
        <v>497</v>
      </c>
      <c r="O292" s="584" t="s">
        <v>453</v>
      </c>
      <c r="P292" s="608" t="s">
        <v>454</v>
      </c>
      <c r="Q292" s="607" t="s">
        <v>456</v>
      </c>
      <c r="R292" s="543" t="s">
        <v>497</v>
      </c>
      <c r="S292" s="584" t="s">
        <v>453</v>
      </c>
      <c r="T292" s="608" t="s">
        <v>454</v>
      </c>
      <c r="U292" s="607" t="s">
        <v>456</v>
      </c>
      <c r="V292" s="543" t="s">
        <v>497</v>
      </c>
      <c r="W292" s="584" t="s">
        <v>453</v>
      </c>
      <c r="X292" s="608" t="s">
        <v>454</v>
      </c>
      <c r="Y292" s="607" t="s">
        <v>456</v>
      </c>
      <c r="Z292" s="543" t="s">
        <v>497</v>
      </c>
      <c r="AA292" s="584" t="s">
        <v>453</v>
      </c>
      <c r="AB292" s="608" t="s">
        <v>454</v>
      </c>
      <c r="AC292" s="607" t="s">
        <v>456</v>
      </c>
      <c r="AD292" s="543" t="s">
        <v>497</v>
      </c>
      <c r="AE292" s="584" t="s">
        <v>453</v>
      </c>
      <c r="AF292" s="608" t="s">
        <v>454</v>
      </c>
      <c r="AG292" s="607" t="s">
        <v>456</v>
      </c>
      <c r="AH292" s="543" t="s">
        <v>497</v>
      </c>
      <c r="AI292" s="584" t="s">
        <v>453</v>
      </c>
      <c r="AJ292" s="608" t="s">
        <v>454</v>
      </c>
      <c r="AK292" s="607" t="s">
        <v>456</v>
      </c>
      <c r="AL292" s="543" t="s">
        <v>497</v>
      </c>
      <c r="AM292" s="584" t="s">
        <v>453</v>
      </c>
      <c r="AN292" s="608" t="s">
        <v>454</v>
      </c>
      <c r="AO292" s="607" t="s">
        <v>456</v>
      </c>
      <c r="AP292" s="543" t="s">
        <v>497</v>
      </c>
    </row>
    <row r="293" spans="1:42" ht="13.5" thickBot="1">
      <c r="A293" s="600"/>
      <c r="B293" s="603"/>
      <c r="C293" s="565"/>
      <c r="D293" s="669"/>
      <c r="E293" s="545"/>
      <c r="F293" s="585"/>
      <c r="G293" s="539"/>
      <c r="H293" s="539"/>
      <c r="I293" s="539"/>
      <c r="J293" s="614"/>
      <c r="K293" s="585"/>
      <c r="L293" s="609"/>
      <c r="M293" s="577"/>
      <c r="N293" s="545"/>
      <c r="O293" s="585"/>
      <c r="P293" s="609"/>
      <c r="Q293" s="577"/>
      <c r="R293" s="545"/>
      <c r="S293" s="585"/>
      <c r="T293" s="609"/>
      <c r="U293" s="577"/>
      <c r="V293" s="545"/>
      <c r="W293" s="585"/>
      <c r="X293" s="609"/>
      <c r="Y293" s="577"/>
      <c r="Z293" s="545"/>
      <c r="AA293" s="585"/>
      <c r="AB293" s="609"/>
      <c r="AC293" s="577"/>
      <c r="AD293" s="545"/>
      <c r="AE293" s="585"/>
      <c r="AF293" s="609"/>
      <c r="AG293" s="577"/>
      <c r="AH293" s="545"/>
      <c r="AI293" s="585"/>
      <c r="AJ293" s="609"/>
      <c r="AK293" s="577"/>
      <c r="AL293" s="545"/>
      <c r="AM293" s="585"/>
      <c r="AN293" s="609"/>
      <c r="AO293" s="577"/>
      <c r="AP293" s="545"/>
    </row>
    <row r="294" spans="1:42" ht="16.5" thickBot="1">
      <c r="A294" s="45" t="s">
        <v>130</v>
      </c>
      <c r="B294" s="203" t="s">
        <v>494</v>
      </c>
      <c r="C294" s="676"/>
      <c r="D294" s="676"/>
      <c r="E294" s="144"/>
      <c r="F294" s="144"/>
      <c r="G294" s="676"/>
      <c r="H294" s="676"/>
      <c r="I294" s="676"/>
      <c r="J294" s="676"/>
      <c r="K294" s="676"/>
      <c r="L294" s="676"/>
      <c r="M294" s="676"/>
      <c r="N294" s="676"/>
      <c r="O294" s="676"/>
      <c r="P294" s="676"/>
      <c r="Q294" s="676"/>
      <c r="R294" s="676"/>
      <c r="S294" s="676"/>
      <c r="T294" s="676"/>
      <c r="U294" s="676"/>
      <c r="V294" s="676"/>
      <c r="W294" s="676"/>
      <c r="X294" s="676"/>
      <c r="Y294" s="676"/>
      <c r="Z294" s="676"/>
      <c r="AA294" s="676"/>
      <c r="AB294" s="676"/>
      <c r="AC294" s="676"/>
      <c r="AD294" s="676"/>
      <c r="AE294" s="676"/>
      <c r="AF294" s="676"/>
      <c r="AG294" s="676"/>
      <c r="AH294" s="676"/>
      <c r="AI294" s="676"/>
      <c r="AJ294" s="676"/>
      <c r="AK294" s="676"/>
      <c r="AL294" s="676"/>
      <c r="AM294" s="676"/>
      <c r="AN294" s="676"/>
      <c r="AO294" s="676"/>
      <c r="AP294" s="677"/>
    </row>
    <row r="295" spans="1:42" ht="15.75">
      <c r="A295" s="49" t="s">
        <v>459</v>
      </c>
      <c r="B295" s="242" t="s">
        <v>90</v>
      </c>
      <c r="C295" s="266"/>
      <c r="D295" s="216">
        <v>1</v>
      </c>
      <c r="E295" s="219">
        <v>2</v>
      </c>
      <c r="F295" s="61">
        <f aca="true" t="shared" si="33" ref="F295:F304">SUM(G295:J295)</f>
        <v>20</v>
      </c>
      <c r="G295" s="208">
        <f aca="true" t="shared" si="34" ref="G295:G306">IF(SUM(K295+O295+S295+W295+AA295+AE295+AI295+AM295)=0,"",SUM(K295+O295+S295+W295+AA295+AE295+AI295+AM295))</f>
        <v>10</v>
      </c>
      <c r="H295" s="208">
        <f aca="true" t="shared" si="35" ref="H295:H306">IF(SUM(L295+P295+T295+X295+AB295+AF295+AJ295+AN295)=0,"",SUM(L295+P295+T295+X295+AB295+AF295+AJ295+AN295))</f>
        <v>10</v>
      </c>
      <c r="I295" s="208">
        <f aca="true" t="shared" si="36" ref="I295:I306">IF(SUM(M295+Q295+U295+Y295+AC295+AG295+AK295+AO295)=0,"",SUM(M295+Q295+U295+Y295+AC295+AG295+AK295+AO295))</f>
      </c>
      <c r="J295" s="216">
        <f aca="true" t="shared" si="37" ref="J295:J306">IF(SUM(N295+R295+V295+Z295+AD295+AH295+AL295+AP295)=0,"",SUM(N295+R295+V295+Z295+AD295+AH295+AL295+AP295))</f>
      </c>
      <c r="K295" s="56"/>
      <c r="L295" s="54"/>
      <c r="M295" s="54"/>
      <c r="N295" s="60"/>
      <c r="O295" s="56"/>
      <c r="P295" s="54"/>
      <c r="Q295" s="54"/>
      <c r="R295" s="60"/>
      <c r="S295" s="56"/>
      <c r="T295" s="54"/>
      <c r="U295" s="54"/>
      <c r="V295" s="60"/>
      <c r="W295" s="56"/>
      <c r="X295" s="54"/>
      <c r="Y295" s="54"/>
      <c r="Z295" s="60"/>
      <c r="AA295" s="209"/>
      <c r="AB295" s="54"/>
      <c r="AC295" s="54"/>
      <c r="AD295" s="60"/>
      <c r="AE295" s="56"/>
      <c r="AF295" s="54"/>
      <c r="AG295" s="54"/>
      <c r="AH295" s="60"/>
      <c r="AI295" s="56">
        <v>10</v>
      </c>
      <c r="AJ295" s="54">
        <v>10</v>
      </c>
      <c r="AK295" s="54"/>
      <c r="AL295" s="60"/>
      <c r="AM295" s="56"/>
      <c r="AN295" s="54"/>
      <c r="AO295" s="54"/>
      <c r="AP295" s="60"/>
    </row>
    <row r="296" spans="1:42" ht="15.75">
      <c r="A296" s="58" t="s">
        <v>460</v>
      </c>
      <c r="B296" s="217" t="s">
        <v>91</v>
      </c>
      <c r="C296" s="218"/>
      <c r="D296" s="235">
        <v>2</v>
      </c>
      <c r="E296" s="219">
        <v>3</v>
      </c>
      <c r="F296" s="61">
        <f t="shared" si="33"/>
        <v>25</v>
      </c>
      <c r="G296" s="208">
        <f t="shared" si="34"/>
        <v>15</v>
      </c>
      <c r="H296" s="208">
        <f t="shared" si="35"/>
      </c>
      <c r="I296" s="208">
        <f t="shared" si="36"/>
      </c>
      <c r="J296" s="216">
        <f t="shared" si="37"/>
        <v>10</v>
      </c>
      <c r="K296" s="232"/>
      <c r="L296" s="233"/>
      <c r="M296" s="233"/>
      <c r="N296" s="234"/>
      <c r="O296" s="232"/>
      <c r="P296" s="233"/>
      <c r="Q296" s="233"/>
      <c r="R296" s="234"/>
      <c r="S296" s="232"/>
      <c r="T296" s="215"/>
      <c r="U296" s="215"/>
      <c r="V296" s="219"/>
      <c r="W296" s="220"/>
      <c r="X296" s="215"/>
      <c r="Y296" s="215"/>
      <c r="Z296" s="219"/>
      <c r="AA296" s="267"/>
      <c r="AB296" s="268"/>
      <c r="AC296" s="215"/>
      <c r="AD296" s="219"/>
      <c r="AE296" s="220"/>
      <c r="AF296" s="215"/>
      <c r="AG296" s="215"/>
      <c r="AH296" s="219"/>
      <c r="AI296" s="220"/>
      <c r="AJ296" s="215"/>
      <c r="AK296" s="215"/>
      <c r="AL296" s="219"/>
      <c r="AM296" s="220">
        <v>15</v>
      </c>
      <c r="AN296" s="215"/>
      <c r="AO296" s="215"/>
      <c r="AP296" s="219">
        <v>10</v>
      </c>
    </row>
    <row r="297" spans="1:42" ht="15.75">
      <c r="A297" s="58" t="s">
        <v>461</v>
      </c>
      <c r="B297" s="204" t="s">
        <v>92</v>
      </c>
      <c r="C297" s="269"/>
      <c r="D297" s="235">
        <v>2</v>
      </c>
      <c r="E297" s="237">
        <v>4</v>
      </c>
      <c r="F297" s="61">
        <f t="shared" si="33"/>
        <v>30</v>
      </c>
      <c r="G297" s="208">
        <f t="shared" si="34"/>
        <v>10</v>
      </c>
      <c r="H297" s="208">
        <f t="shared" si="35"/>
      </c>
      <c r="I297" s="208">
        <f t="shared" si="36"/>
        <v>20</v>
      </c>
      <c r="J297" s="216">
        <f t="shared" si="37"/>
      </c>
      <c r="K297" s="56"/>
      <c r="L297" s="54"/>
      <c r="M297" s="54"/>
      <c r="N297" s="60"/>
      <c r="O297" s="56"/>
      <c r="P297" s="54"/>
      <c r="Q297" s="54"/>
      <c r="R297" s="60"/>
      <c r="S297" s="56"/>
      <c r="T297" s="54"/>
      <c r="U297" s="54"/>
      <c r="V297" s="60"/>
      <c r="W297" s="56"/>
      <c r="X297" s="54"/>
      <c r="Y297" s="54"/>
      <c r="Z297" s="60"/>
      <c r="AA297" s="56">
        <v>10</v>
      </c>
      <c r="AB297" s="54"/>
      <c r="AC297" s="54">
        <v>20</v>
      </c>
      <c r="AD297" s="60"/>
      <c r="AE297" s="56"/>
      <c r="AF297" s="54"/>
      <c r="AG297" s="54"/>
      <c r="AH297" s="60"/>
      <c r="AI297" s="56"/>
      <c r="AJ297" s="54"/>
      <c r="AK297" s="54"/>
      <c r="AL297" s="60"/>
      <c r="AM297" s="56"/>
      <c r="AN297" s="54"/>
      <c r="AO297" s="54"/>
      <c r="AP297" s="60"/>
    </row>
    <row r="298" spans="1:42" ht="15.75">
      <c r="A298" s="58" t="s">
        <v>462</v>
      </c>
      <c r="B298" s="204" t="s">
        <v>66</v>
      </c>
      <c r="C298" s="218">
        <v>1</v>
      </c>
      <c r="D298" s="216">
        <v>1</v>
      </c>
      <c r="E298" s="219">
        <v>6</v>
      </c>
      <c r="F298" s="61">
        <f t="shared" si="33"/>
        <v>35</v>
      </c>
      <c r="G298" s="208">
        <f t="shared" si="34"/>
        <v>15</v>
      </c>
      <c r="H298" s="208">
        <f t="shared" si="35"/>
      </c>
      <c r="I298" s="208">
        <f t="shared" si="36"/>
      </c>
      <c r="J298" s="216">
        <f t="shared" si="37"/>
        <v>20</v>
      </c>
      <c r="K298" s="56"/>
      <c r="L298" s="54"/>
      <c r="M298" s="54"/>
      <c r="N298" s="60"/>
      <c r="O298" s="56"/>
      <c r="P298" s="54"/>
      <c r="Q298" s="54"/>
      <c r="R298" s="60"/>
      <c r="S298" s="56"/>
      <c r="T298" s="54"/>
      <c r="U298" s="54"/>
      <c r="V298" s="60"/>
      <c r="W298" s="56"/>
      <c r="X298" s="54"/>
      <c r="Y298" s="54"/>
      <c r="Z298" s="60"/>
      <c r="AA298" s="209"/>
      <c r="AB298" s="54"/>
      <c r="AC298" s="54"/>
      <c r="AD298" s="60"/>
      <c r="AE298" s="247">
        <v>15</v>
      </c>
      <c r="AF298" s="54"/>
      <c r="AG298" s="54"/>
      <c r="AH298" s="60">
        <v>20</v>
      </c>
      <c r="AI298" s="56"/>
      <c r="AJ298" s="54"/>
      <c r="AK298" s="54"/>
      <c r="AL298" s="60"/>
      <c r="AM298" s="56"/>
      <c r="AN298" s="54"/>
      <c r="AO298" s="54"/>
      <c r="AP298" s="60"/>
    </row>
    <row r="299" spans="1:42" ht="15.75">
      <c r="A299" s="58" t="s">
        <v>463</v>
      </c>
      <c r="B299" s="204" t="s">
        <v>42</v>
      </c>
      <c r="C299" s="218"/>
      <c r="D299" s="216">
        <v>2</v>
      </c>
      <c r="E299" s="219">
        <v>4</v>
      </c>
      <c r="F299" s="61">
        <f t="shared" si="33"/>
        <v>35</v>
      </c>
      <c r="G299" s="208">
        <f t="shared" si="34"/>
        <v>15</v>
      </c>
      <c r="H299" s="208">
        <f t="shared" si="35"/>
      </c>
      <c r="I299" s="208">
        <f t="shared" si="36"/>
        <v>20</v>
      </c>
      <c r="J299" s="216">
        <f t="shared" si="37"/>
      </c>
      <c r="K299" s="56"/>
      <c r="L299" s="54"/>
      <c r="M299" s="54"/>
      <c r="N299" s="60"/>
      <c r="O299" s="56"/>
      <c r="P299" s="54"/>
      <c r="Q299" s="54"/>
      <c r="R299" s="60"/>
      <c r="S299" s="56"/>
      <c r="T299" s="54"/>
      <c r="U299" s="54"/>
      <c r="V299" s="60"/>
      <c r="W299" s="56"/>
      <c r="X299" s="54"/>
      <c r="Y299" s="54"/>
      <c r="Z299" s="60"/>
      <c r="AA299" s="209"/>
      <c r="AB299" s="262"/>
      <c r="AC299" s="54"/>
      <c r="AD299" s="60"/>
      <c r="AE299" s="56"/>
      <c r="AF299" s="54"/>
      <c r="AG299" s="54"/>
      <c r="AH299" s="60"/>
      <c r="AI299" s="56">
        <v>15</v>
      </c>
      <c r="AJ299" s="54"/>
      <c r="AK299" s="54">
        <v>20</v>
      </c>
      <c r="AL299" s="60"/>
      <c r="AM299" s="56"/>
      <c r="AN299" s="54"/>
      <c r="AO299" s="54"/>
      <c r="AP299" s="60"/>
    </row>
    <row r="300" spans="1:42" ht="15.75">
      <c r="A300" s="58" t="s">
        <v>84</v>
      </c>
      <c r="B300" s="204" t="s">
        <v>49</v>
      </c>
      <c r="C300" s="218">
        <v>1</v>
      </c>
      <c r="D300" s="216">
        <v>1</v>
      </c>
      <c r="E300" s="219">
        <v>6</v>
      </c>
      <c r="F300" s="61">
        <f t="shared" si="33"/>
        <v>30</v>
      </c>
      <c r="G300" s="208">
        <f t="shared" si="34"/>
        <v>15</v>
      </c>
      <c r="H300" s="208">
        <f t="shared" si="35"/>
      </c>
      <c r="I300" s="208">
        <f t="shared" si="36"/>
      </c>
      <c r="J300" s="216">
        <f t="shared" si="37"/>
        <v>15</v>
      </c>
      <c r="K300" s="56"/>
      <c r="L300" s="54"/>
      <c r="M300" s="54"/>
      <c r="N300" s="60"/>
      <c r="O300" s="56"/>
      <c r="P300" s="54"/>
      <c r="Q300" s="54"/>
      <c r="R300" s="60"/>
      <c r="S300" s="56"/>
      <c r="T300" s="54"/>
      <c r="U300" s="54"/>
      <c r="V300" s="60"/>
      <c r="W300" s="56"/>
      <c r="X300" s="54"/>
      <c r="Y300" s="54"/>
      <c r="Z300" s="60"/>
      <c r="AA300" s="209"/>
      <c r="AB300" s="54"/>
      <c r="AC300" s="54"/>
      <c r="AD300" s="60"/>
      <c r="AE300" s="56"/>
      <c r="AF300" s="54"/>
      <c r="AG300" s="54"/>
      <c r="AH300" s="60"/>
      <c r="AI300" s="247">
        <v>15</v>
      </c>
      <c r="AJ300" s="54"/>
      <c r="AK300" s="54"/>
      <c r="AL300" s="60">
        <v>15</v>
      </c>
      <c r="AM300" s="56"/>
      <c r="AN300" s="54"/>
      <c r="AO300" s="54"/>
      <c r="AP300" s="60"/>
    </row>
    <row r="301" spans="1:42" ht="15.75">
      <c r="A301" s="58" t="s">
        <v>97</v>
      </c>
      <c r="B301" s="204" t="s">
        <v>93</v>
      </c>
      <c r="C301" s="270"/>
      <c r="D301" s="216">
        <v>1</v>
      </c>
      <c r="E301" s="219">
        <v>3</v>
      </c>
      <c r="F301" s="61">
        <f t="shared" si="33"/>
        <v>10</v>
      </c>
      <c r="G301" s="208">
        <f t="shared" si="34"/>
        <v>10</v>
      </c>
      <c r="H301" s="208">
        <f t="shared" si="35"/>
      </c>
      <c r="I301" s="208">
        <f t="shared" si="36"/>
      </c>
      <c r="J301" s="216">
        <f t="shared" si="37"/>
      </c>
      <c r="K301" s="263"/>
      <c r="L301" s="264"/>
      <c r="M301" s="264"/>
      <c r="N301" s="271"/>
      <c r="O301" s="263"/>
      <c r="P301" s="264"/>
      <c r="Q301" s="264"/>
      <c r="R301" s="271"/>
      <c r="S301" s="56"/>
      <c r="T301" s="54"/>
      <c r="U301" s="54"/>
      <c r="V301" s="60"/>
      <c r="W301" s="56"/>
      <c r="X301" s="54"/>
      <c r="Y301" s="54"/>
      <c r="Z301" s="60"/>
      <c r="AA301" s="209"/>
      <c r="AB301" s="54"/>
      <c r="AC301" s="54"/>
      <c r="AD301" s="60"/>
      <c r="AE301" s="56">
        <v>10</v>
      </c>
      <c r="AF301" s="54"/>
      <c r="AG301" s="54"/>
      <c r="AH301" s="60"/>
      <c r="AI301" s="56"/>
      <c r="AJ301" s="54"/>
      <c r="AK301" s="54"/>
      <c r="AL301" s="60"/>
      <c r="AM301" s="56"/>
      <c r="AN301" s="54"/>
      <c r="AO301" s="54"/>
      <c r="AP301" s="60"/>
    </row>
    <row r="302" spans="1:42" ht="15.75">
      <c r="A302" s="58" t="s">
        <v>98</v>
      </c>
      <c r="B302" s="204" t="s">
        <v>47</v>
      </c>
      <c r="C302" s="218"/>
      <c r="D302" s="216">
        <v>1</v>
      </c>
      <c r="E302" s="219">
        <v>2</v>
      </c>
      <c r="F302" s="61">
        <f t="shared" si="33"/>
        <v>15</v>
      </c>
      <c r="G302" s="208">
        <f t="shared" si="34"/>
        <v>5</v>
      </c>
      <c r="H302" s="208">
        <f t="shared" si="35"/>
        <v>10</v>
      </c>
      <c r="I302" s="208">
        <f t="shared" si="36"/>
      </c>
      <c r="J302" s="216">
        <f t="shared" si="37"/>
      </c>
      <c r="K302" s="56"/>
      <c r="L302" s="54"/>
      <c r="M302" s="54"/>
      <c r="N302" s="60"/>
      <c r="O302" s="56"/>
      <c r="P302" s="54"/>
      <c r="Q302" s="54"/>
      <c r="R302" s="60"/>
      <c r="S302" s="56"/>
      <c r="T302" s="54"/>
      <c r="U302" s="54"/>
      <c r="V302" s="60"/>
      <c r="W302" s="56"/>
      <c r="X302" s="54"/>
      <c r="Y302" s="54"/>
      <c r="Z302" s="60"/>
      <c r="AA302" s="209">
        <v>5</v>
      </c>
      <c r="AB302" s="262">
        <v>10</v>
      </c>
      <c r="AC302" s="54"/>
      <c r="AD302" s="60"/>
      <c r="AE302" s="56"/>
      <c r="AF302" s="54"/>
      <c r="AG302" s="54"/>
      <c r="AH302" s="60"/>
      <c r="AI302" s="56"/>
      <c r="AJ302" s="54"/>
      <c r="AK302" s="54"/>
      <c r="AL302" s="60"/>
      <c r="AM302" s="56"/>
      <c r="AN302" s="54"/>
      <c r="AO302" s="54"/>
      <c r="AP302" s="60"/>
    </row>
    <row r="303" spans="1:42" ht="15.75">
      <c r="A303" s="58" t="s">
        <v>99</v>
      </c>
      <c r="B303" s="204" t="s">
        <v>50</v>
      </c>
      <c r="C303" s="218"/>
      <c r="D303" s="216">
        <v>2</v>
      </c>
      <c r="E303" s="219">
        <v>4</v>
      </c>
      <c r="F303" s="61">
        <f t="shared" si="33"/>
        <v>30</v>
      </c>
      <c r="G303" s="208">
        <f t="shared" si="34"/>
        <v>10</v>
      </c>
      <c r="H303" s="208">
        <f t="shared" si="35"/>
      </c>
      <c r="I303" s="208">
        <f t="shared" si="36"/>
      </c>
      <c r="J303" s="216">
        <f t="shared" si="37"/>
        <v>20</v>
      </c>
      <c r="K303" s="56"/>
      <c r="L303" s="54"/>
      <c r="M303" s="54"/>
      <c r="N303" s="60"/>
      <c r="O303" s="56"/>
      <c r="P303" s="54"/>
      <c r="Q303" s="54"/>
      <c r="R303" s="60"/>
      <c r="S303" s="56"/>
      <c r="T303" s="54"/>
      <c r="U303" s="54"/>
      <c r="V303" s="60"/>
      <c r="W303" s="56"/>
      <c r="X303" s="54"/>
      <c r="Y303" s="54"/>
      <c r="Z303" s="60"/>
      <c r="AA303" s="56"/>
      <c r="AB303" s="54"/>
      <c r="AC303" s="54"/>
      <c r="AD303" s="60"/>
      <c r="AE303" s="56">
        <v>10</v>
      </c>
      <c r="AF303" s="54"/>
      <c r="AG303" s="54"/>
      <c r="AH303" s="60">
        <v>20</v>
      </c>
      <c r="AI303" s="56"/>
      <c r="AJ303" s="54"/>
      <c r="AK303" s="54"/>
      <c r="AL303" s="60"/>
      <c r="AM303" s="56"/>
      <c r="AN303" s="54"/>
      <c r="AO303" s="54"/>
      <c r="AP303" s="60"/>
    </row>
    <row r="304" spans="1:42" ht="15.75">
      <c r="A304" s="58" t="s">
        <v>100</v>
      </c>
      <c r="B304" s="204" t="s">
        <v>48</v>
      </c>
      <c r="C304" s="218"/>
      <c r="D304" s="216">
        <v>2</v>
      </c>
      <c r="E304" s="219">
        <v>6</v>
      </c>
      <c r="F304" s="61">
        <f t="shared" si="33"/>
        <v>35</v>
      </c>
      <c r="G304" s="208">
        <f t="shared" si="34"/>
        <v>20</v>
      </c>
      <c r="H304" s="208">
        <f t="shared" si="35"/>
      </c>
      <c r="I304" s="208">
        <f t="shared" si="36"/>
      </c>
      <c r="J304" s="216">
        <f t="shared" si="37"/>
        <v>15</v>
      </c>
      <c r="K304" s="56"/>
      <c r="L304" s="54"/>
      <c r="M304" s="54"/>
      <c r="N304" s="60"/>
      <c r="O304" s="56"/>
      <c r="P304" s="54"/>
      <c r="Q304" s="54"/>
      <c r="R304" s="60"/>
      <c r="S304" s="56"/>
      <c r="T304" s="54"/>
      <c r="U304" s="54"/>
      <c r="V304" s="60"/>
      <c r="W304" s="56"/>
      <c r="X304" s="54"/>
      <c r="Y304" s="54"/>
      <c r="Z304" s="60"/>
      <c r="AA304" s="209"/>
      <c r="AB304" s="54"/>
      <c r="AC304" s="54"/>
      <c r="AD304" s="60"/>
      <c r="AE304" s="56">
        <v>20</v>
      </c>
      <c r="AF304" s="54"/>
      <c r="AG304" s="54"/>
      <c r="AH304" s="60">
        <v>15</v>
      </c>
      <c r="AI304" s="56"/>
      <c r="AJ304" s="54"/>
      <c r="AK304" s="54"/>
      <c r="AL304" s="60"/>
      <c r="AM304" s="56"/>
      <c r="AN304" s="54"/>
      <c r="AO304" s="54"/>
      <c r="AP304" s="60"/>
    </row>
    <row r="305" spans="1:42" ht="15.75">
      <c r="A305" s="58" t="s">
        <v>101</v>
      </c>
      <c r="B305" s="204" t="s">
        <v>51</v>
      </c>
      <c r="C305" s="265">
        <v>1</v>
      </c>
      <c r="D305" s="216">
        <v>2</v>
      </c>
      <c r="E305" s="219">
        <v>4</v>
      </c>
      <c r="F305" s="61">
        <f>SUM(G305:J305)</f>
        <v>40</v>
      </c>
      <c r="G305" s="208">
        <f t="shared" si="34"/>
        <v>15</v>
      </c>
      <c r="H305" s="208">
        <f t="shared" si="35"/>
      </c>
      <c r="I305" s="208">
        <f t="shared" si="36"/>
        <v>15</v>
      </c>
      <c r="J305" s="216">
        <f t="shared" si="37"/>
        <v>10</v>
      </c>
      <c r="K305" s="56"/>
      <c r="L305" s="54"/>
      <c r="M305" s="54"/>
      <c r="N305" s="60"/>
      <c r="O305" s="56"/>
      <c r="P305" s="54"/>
      <c r="Q305" s="54"/>
      <c r="R305" s="60"/>
      <c r="S305" s="56"/>
      <c r="T305" s="54"/>
      <c r="U305" s="54"/>
      <c r="V305" s="60"/>
      <c r="W305" s="56"/>
      <c r="X305" s="54"/>
      <c r="Y305" s="54"/>
      <c r="Z305" s="60"/>
      <c r="AA305" s="209"/>
      <c r="AB305" s="54"/>
      <c r="AC305" s="54"/>
      <c r="AD305" s="60"/>
      <c r="AE305" s="56"/>
      <c r="AF305" s="54"/>
      <c r="AG305" s="54"/>
      <c r="AH305" s="60"/>
      <c r="AI305" s="56"/>
      <c r="AJ305" s="54"/>
      <c r="AK305" s="54"/>
      <c r="AL305" s="60"/>
      <c r="AM305" s="247">
        <v>15</v>
      </c>
      <c r="AN305" s="54"/>
      <c r="AO305" s="54">
        <v>15</v>
      </c>
      <c r="AP305" s="60">
        <v>10</v>
      </c>
    </row>
    <row r="306" spans="1:42" ht="15.75">
      <c r="A306" s="58" t="s">
        <v>102</v>
      </c>
      <c r="B306" s="204" t="s">
        <v>9</v>
      </c>
      <c r="C306" s="218"/>
      <c r="D306" s="216">
        <v>2</v>
      </c>
      <c r="E306" s="219">
        <v>4</v>
      </c>
      <c r="F306" s="61">
        <f>SUM(G306:J306)</f>
        <v>20</v>
      </c>
      <c r="G306" s="208">
        <f t="shared" si="34"/>
      </c>
      <c r="H306" s="208">
        <f t="shared" si="35"/>
      </c>
      <c r="I306" s="208">
        <f t="shared" si="36"/>
      </c>
      <c r="J306" s="216">
        <f t="shared" si="37"/>
        <v>20</v>
      </c>
      <c r="K306" s="56"/>
      <c r="L306" s="54"/>
      <c r="M306" s="54"/>
      <c r="N306" s="60"/>
      <c r="O306" s="61"/>
      <c r="P306" s="54"/>
      <c r="Q306" s="54"/>
      <c r="R306" s="60"/>
      <c r="S306" s="61"/>
      <c r="T306" s="54"/>
      <c r="U306" s="54"/>
      <c r="V306" s="60"/>
      <c r="W306" s="61"/>
      <c r="X306" s="54"/>
      <c r="Y306" s="54"/>
      <c r="Z306" s="60"/>
      <c r="AA306" s="61"/>
      <c r="AB306" s="54"/>
      <c r="AC306" s="54"/>
      <c r="AD306" s="60"/>
      <c r="AE306" s="61"/>
      <c r="AF306" s="54"/>
      <c r="AG306" s="54"/>
      <c r="AH306" s="60"/>
      <c r="AI306" s="61"/>
      <c r="AJ306" s="54"/>
      <c r="AK306" s="54"/>
      <c r="AL306" s="60">
        <v>10</v>
      </c>
      <c r="AM306" s="56"/>
      <c r="AN306" s="54"/>
      <c r="AO306" s="54"/>
      <c r="AP306" s="60">
        <v>10</v>
      </c>
    </row>
    <row r="307" spans="1:42" ht="15.75">
      <c r="A307" s="58"/>
      <c r="B307" s="202"/>
      <c r="C307" s="125"/>
      <c r="D307" s="126"/>
      <c r="E307" s="60"/>
      <c r="F307" s="61"/>
      <c r="G307" s="54"/>
      <c r="H307" s="54"/>
      <c r="I307" s="54"/>
      <c r="J307" s="54"/>
      <c r="K307" s="121"/>
      <c r="L307" s="22"/>
      <c r="M307" s="22"/>
      <c r="N307" s="120"/>
      <c r="O307" s="122"/>
      <c r="P307" s="22"/>
      <c r="Q307" s="22"/>
      <c r="R307" s="120"/>
      <c r="S307" s="122"/>
      <c r="T307" s="22"/>
      <c r="U307" s="22"/>
      <c r="V307" s="120"/>
      <c r="W307" s="122"/>
      <c r="X307" s="22"/>
      <c r="Y307" s="22"/>
      <c r="Z307" s="120"/>
      <c r="AA307" s="122"/>
      <c r="AB307" s="22"/>
      <c r="AC307" s="22"/>
      <c r="AD307" s="120"/>
      <c r="AE307" s="122"/>
      <c r="AF307" s="22"/>
      <c r="AG307" s="22"/>
      <c r="AH307" s="120"/>
      <c r="AI307" s="122"/>
      <c r="AJ307" s="22"/>
      <c r="AK307" s="22"/>
      <c r="AL307" s="120"/>
      <c r="AM307" s="122"/>
      <c r="AN307" s="22"/>
      <c r="AO307" s="22"/>
      <c r="AP307" s="120"/>
    </row>
    <row r="308" spans="1:42" ht="16.5" thickBot="1">
      <c r="A308" s="58"/>
      <c r="B308" s="63"/>
      <c r="C308" s="123"/>
      <c r="D308" s="129"/>
      <c r="E308" s="127"/>
      <c r="F308" s="145"/>
      <c r="G308" s="54"/>
      <c r="H308" s="146"/>
      <c r="I308" s="146"/>
      <c r="J308" s="146"/>
      <c r="K308" s="141"/>
      <c r="L308" s="142"/>
      <c r="M308" s="142"/>
      <c r="N308" s="130"/>
      <c r="O308" s="143"/>
      <c r="P308" s="142"/>
      <c r="Q308" s="142"/>
      <c r="R308" s="130"/>
      <c r="S308" s="143"/>
      <c r="T308" s="142"/>
      <c r="U308" s="142"/>
      <c r="V308" s="130"/>
      <c r="W308" s="143"/>
      <c r="X308" s="142"/>
      <c r="Y308" s="142"/>
      <c r="Z308" s="130"/>
      <c r="AA308" s="143"/>
      <c r="AB308" s="142"/>
      <c r="AC308" s="142"/>
      <c r="AD308" s="130"/>
      <c r="AE308" s="143"/>
      <c r="AF308" s="142"/>
      <c r="AG308" s="142"/>
      <c r="AH308" s="130"/>
      <c r="AI308" s="143"/>
      <c r="AJ308" s="142"/>
      <c r="AK308" s="142"/>
      <c r="AL308" s="130"/>
      <c r="AM308" s="143"/>
      <c r="AN308" s="142"/>
      <c r="AO308" s="142"/>
      <c r="AP308" s="130"/>
    </row>
    <row r="309" spans="1:42" ht="13.5" thickTop="1">
      <c r="A309" s="74"/>
      <c r="B309" s="526" t="s">
        <v>464</v>
      </c>
      <c r="C309" s="578">
        <f aca="true" t="shared" si="38" ref="C309:AP309">SUM(C295:C308)</f>
        <v>3</v>
      </c>
      <c r="D309" s="580">
        <f t="shared" si="38"/>
        <v>19</v>
      </c>
      <c r="E309" s="582">
        <f t="shared" si="38"/>
        <v>48</v>
      </c>
      <c r="F309" s="646">
        <f t="shared" si="38"/>
        <v>325</v>
      </c>
      <c r="G309" s="580">
        <f t="shared" si="38"/>
        <v>140</v>
      </c>
      <c r="H309" s="580">
        <f t="shared" si="38"/>
        <v>20</v>
      </c>
      <c r="I309" s="580">
        <f t="shared" si="38"/>
        <v>55</v>
      </c>
      <c r="J309" s="582">
        <f t="shared" si="38"/>
        <v>110</v>
      </c>
      <c r="K309" s="75">
        <f t="shared" si="38"/>
        <v>0</v>
      </c>
      <c r="L309" s="76">
        <f t="shared" si="38"/>
        <v>0</v>
      </c>
      <c r="M309" s="76">
        <f t="shared" si="38"/>
        <v>0</v>
      </c>
      <c r="N309" s="78">
        <f t="shared" si="38"/>
        <v>0</v>
      </c>
      <c r="O309" s="75">
        <f t="shared" si="38"/>
        <v>0</v>
      </c>
      <c r="P309" s="76">
        <f t="shared" si="38"/>
        <v>0</v>
      </c>
      <c r="Q309" s="76">
        <f t="shared" si="38"/>
        <v>0</v>
      </c>
      <c r="R309" s="78">
        <f t="shared" si="38"/>
        <v>0</v>
      </c>
      <c r="S309" s="75">
        <f t="shared" si="38"/>
        <v>0</v>
      </c>
      <c r="T309" s="76">
        <f t="shared" si="38"/>
        <v>0</v>
      </c>
      <c r="U309" s="76">
        <f t="shared" si="38"/>
        <v>0</v>
      </c>
      <c r="V309" s="78">
        <f t="shared" si="38"/>
        <v>0</v>
      </c>
      <c r="W309" s="75">
        <f t="shared" si="38"/>
        <v>0</v>
      </c>
      <c r="X309" s="76">
        <f t="shared" si="38"/>
        <v>0</v>
      </c>
      <c r="Y309" s="76">
        <f t="shared" si="38"/>
        <v>0</v>
      </c>
      <c r="Z309" s="78">
        <f t="shared" si="38"/>
        <v>0</v>
      </c>
      <c r="AA309" s="75">
        <f t="shared" si="38"/>
        <v>15</v>
      </c>
      <c r="AB309" s="76">
        <f t="shared" si="38"/>
        <v>10</v>
      </c>
      <c r="AC309" s="76">
        <f t="shared" si="38"/>
        <v>20</v>
      </c>
      <c r="AD309" s="78">
        <f t="shared" si="38"/>
        <v>0</v>
      </c>
      <c r="AE309" s="75">
        <f t="shared" si="38"/>
        <v>55</v>
      </c>
      <c r="AF309" s="76">
        <f t="shared" si="38"/>
        <v>0</v>
      </c>
      <c r="AG309" s="76">
        <f t="shared" si="38"/>
        <v>0</v>
      </c>
      <c r="AH309" s="78">
        <f t="shared" si="38"/>
        <v>55</v>
      </c>
      <c r="AI309" s="75">
        <f t="shared" si="38"/>
        <v>40</v>
      </c>
      <c r="AJ309" s="76">
        <f t="shared" si="38"/>
        <v>10</v>
      </c>
      <c r="AK309" s="76">
        <f t="shared" si="38"/>
        <v>20</v>
      </c>
      <c r="AL309" s="78">
        <f t="shared" si="38"/>
        <v>25</v>
      </c>
      <c r="AM309" s="75">
        <f t="shared" si="38"/>
        <v>30</v>
      </c>
      <c r="AN309" s="76">
        <f t="shared" si="38"/>
        <v>0</v>
      </c>
      <c r="AO309" s="76">
        <f t="shared" si="38"/>
        <v>15</v>
      </c>
      <c r="AP309" s="78">
        <f t="shared" si="38"/>
        <v>30</v>
      </c>
    </row>
    <row r="310" spans="1:44" ht="13.5" thickBot="1">
      <c r="A310" s="80"/>
      <c r="B310" s="527"/>
      <c r="C310" s="579"/>
      <c r="D310" s="581"/>
      <c r="E310" s="583"/>
      <c r="F310" s="525"/>
      <c r="G310" s="517"/>
      <c r="H310" s="517"/>
      <c r="I310" s="517"/>
      <c r="J310" s="519"/>
      <c r="K310" s="616">
        <f>SUM(K309:N309)</f>
        <v>0</v>
      </c>
      <c r="L310" s="617"/>
      <c r="M310" s="617"/>
      <c r="N310" s="618"/>
      <c r="O310" s="616">
        <f>SUM(O309:R309)</f>
        <v>0</v>
      </c>
      <c r="P310" s="617"/>
      <c r="Q310" s="617"/>
      <c r="R310" s="618"/>
      <c r="S310" s="616">
        <f>SUM(S309:V309)</f>
        <v>0</v>
      </c>
      <c r="T310" s="617"/>
      <c r="U310" s="617"/>
      <c r="V310" s="618"/>
      <c r="W310" s="616">
        <f>SUM(W309:Z309)</f>
        <v>0</v>
      </c>
      <c r="X310" s="617"/>
      <c r="Y310" s="617"/>
      <c r="Z310" s="618"/>
      <c r="AA310" s="616">
        <f>SUM(AA309:AD309)</f>
        <v>45</v>
      </c>
      <c r="AB310" s="617"/>
      <c r="AC310" s="617"/>
      <c r="AD310" s="618"/>
      <c r="AE310" s="616">
        <f>SUM(AE309:AH309)</f>
        <v>110</v>
      </c>
      <c r="AF310" s="617"/>
      <c r="AG310" s="617"/>
      <c r="AH310" s="618"/>
      <c r="AI310" s="616">
        <f>SUM(AI309:AL309)</f>
        <v>95</v>
      </c>
      <c r="AJ310" s="617"/>
      <c r="AK310" s="617"/>
      <c r="AL310" s="618"/>
      <c r="AM310" s="616">
        <f>SUM(AM309:AP309)</f>
        <v>75</v>
      </c>
      <c r="AN310" s="617"/>
      <c r="AO310" s="617"/>
      <c r="AP310" s="618"/>
      <c r="AR310" s="27">
        <f>SUM(K310:AP310)</f>
        <v>325</v>
      </c>
    </row>
    <row r="311" spans="1:42" ht="12.75">
      <c r="A311" s="561" t="s">
        <v>134</v>
      </c>
      <c r="B311" s="562"/>
      <c r="C311" s="563" t="s">
        <v>451</v>
      </c>
      <c r="D311" s="576" t="s">
        <v>452</v>
      </c>
      <c r="E311" s="543" t="s">
        <v>499</v>
      </c>
      <c r="F311" s="665" t="s">
        <v>449</v>
      </c>
      <c r="G311" s="538" t="s">
        <v>453</v>
      </c>
      <c r="H311" s="538" t="s">
        <v>454</v>
      </c>
      <c r="I311" s="538" t="s">
        <v>455</v>
      </c>
      <c r="J311" s="613" t="s">
        <v>493</v>
      </c>
      <c r="K311" s="586" t="s">
        <v>118</v>
      </c>
      <c r="L311" s="587"/>
      <c r="M311" s="587"/>
      <c r="N311" s="588"/>
      <c r="O311" s="586" t="s">
        <v>119</v>
      </c>
      <c r="P311" s="587"/>
      <c r="Q311" s="587"/>
      <c r="R311" s="588"/>
      <c r="S311" s="586" t="s">
        <v>120</v>
      </c>
      <c r="T311" s="587"/>
      <c r="U311" s="587"/>
      <c r="V311" s="588"/>
      <c r="W311" s="586" t="s">
        <v>121</v>
      </c>
      <c r="X311" s="587"/>
      <c r="Y311" s="587"/>
      <c r="Z311" s="588"/>
      <c r="AA311" s="586" t="s">
        <v>122</v>
      </c>
      <c r="AB311" s="587"/>
      <c r="AC311" s="587"/>
      <c r="AD311" s="588"/>
      <c r="AE311" s="586" t="s">
        <v>123</v>
      </c>
      <c r="AF311" s="587"/>
      <c r="AG311" s="587"/>
      <c r="AH311" s="588"/>
      <c r="AI311" s="586" t="s">
        <v>124</v>
      </c>
      <c r="AJ311" s="587"/>
      <c r="AK311" s="587"/>
      <c r="AL311" s="588"/>
      <c r="AM311" s="586" t="s">
        <v>125</v>
      </c>
      <c r="AN311" s="587"/>
      <c r="AO311" s="587"/>
      <c r="AP311" s="588"/>
    </row>
    <row r="312" spans="1:42" ht="12.75">
      <c r="A312" s="561"/>
      <c r="B312" s="562"/>
      <c r="C312" s="564"/>
      <c r="D312" s="576"/>
      <c r="E312" s="544"/>
      <c r="F312" s="665"/>
      <c r="G312" s="538"/>
      <c r="H312" s="538"/>
      <c r="I312" s="538"/>
      <c r="J312" s="613"/>
      <c r="K312" s="584" t="s">
        <v>453</v>
      </c>
      <c r="L312" s="608" t="s">
        <v>454</v>
      </c>
      <c r="M312" s="607" t="s">
        <v>456</v>
      </c>
      <c r="N312" s="543" t="s">
        <v>497</v>
      </c>
      <c r="O312" s="584" t="s">
        <v>453</v>
      </c>
      <c r="P312" s="608" t="s">
        <v>454</v>
      </c>
      <c r="Q312" s="607" t="s">
        <v>456</v>
      </c>
      <c r="R312" s="543" t="s">
        <v>497</v>
      </c>
      <c r="S312" s="584" t="s">
        <v>453</v>
      </c>
      <c r="T312" s="608" t="s">
        <v>454</v>
      </c>
      <c r="U312" s="607" t="s">
        <v>456</v>
      </c>
      <c r="V312" s="543" t="s">
        <v>497</v>
      </c>
      <c r="W312" s="584" t="s">
        <v>453</v>
      </c>
      <c r="X312" s="608" t="s">
        <v>454</v>
      </c>
      <c r="Y312" s="607" t="s">
        <v>456</v>
      </c>
      <c r="Z312" s="543" t="s">
        <v>497</v>
      </c>
      <c r="AA312" s="584" t="s">
        <v>453</v>
      </c>
      <c r="AB312" s="608" t="s">
        <v>454</v>
      </c>
      <c r="AC312" s="607" t="s">
        <v>456</v>
      </c>
      <c r="AD312" s="543" t="s">
        <v>497</v>
      </c>
      <c r="AE312" s="584" t="s">
        <v>453</v>
      </c>
      <c r="AF312" s="608" t="s">
        <v>454</v>
      </c>
      <c r="AG312" s="607" t="s">
        <v>456</v>
      </c>
      <c r="AH312" s="543" t="s">
        <v>497</v>
      </c>
      <c r="AI312" s="584" t="s">
        <v>453</v>
      </c>
      <c r="AJ312" s="608" t="s">
        <v>454</v>
      </c>
      <c r="AK312" s="607" t="s">
        <v>456</v>
      </c>
      <c r="AL312" s="543" t="s">
        <v>497</v>
      </c>
      <c r="AM312" s="584" t="s">
        <v>453</v>
      </c>
      <c r="AN312" s="608" t="s">
        <v>454</v>
      </c>
      <c r="AO312" s="607" t="s">
        <v>456</v>
      </c>
      <c r="AP312" s="543" t="s">
        <v>497</v>
      </c>
    </row>
    <row r="313" spans="1:42" ht="13.5" thickBot="1">
      <c r="A313" s="561"/>
      <c r="B313" s="562"/>
      <c r="C313" s="565"/>
      <c r="D313" s="577"/>
      <c r="E313" s="545"/>
      <c r="F313" s="666"/>
      <c r="G313" s="539"/>
      <c r="H313" s="539"/>
      <c r="I313" s="539"/>
      <c r="J313" s="614"/>
      <c r="K313" s="585"/>
      <c r="L313" s="609"/>
      <c r="M313" s="577"/>
      <c r="N313" s="545"/>
      <c r="O313" s="585"/>
      <c r="P313" s="609"/>
      <c r="Q313" s="577"/>
      <c r="R313" s="545"/>
      <c r="S313" s="585"/>
      <c r="T313" s="609"/>
      <c r="U313" s="577"/>
      <c r="V313" s="545"/>
      <c r="W313" s="585"/>
      <c r="X313" s="609"/>
      <c r="Y313" s="577"/>
      <c r="Z313" s="545"/>
      <c r="AA313" s="585"/>
      <c r="AB313" s="609"/>
      <c r="AC313" s="577"/>
      <c r="AD313" s="545"/>
      <c r="AE313" s="585"/>
      <c r="AF313" s="609"/>
      <c r="AG313" s="577"/>
      <c r="AH313" s="545"/>
      <c r="AI313" s="585"/>
      <c r="AJ313" s="609"/>
      <c r="AK313" s="577"/>
      <c r="AL313" s="545"/>
      <c r="AM313" s="585"/>
      <c r="AN313" s="609"/>
      <c r="AO313" s="577"/>
      <c r="AP313" s="545"/>
    </row>
    <row r="314" spans="1:44" ht="12.75" customHeight="1">
      <c r="A314" s="561"/>
      <c r="B314" s="562"/>
      <c r="C314" s="546">
        <f aca="true" t="shared" si="39" ref="C314:J314">SUM(C29,C80,C147,C309)</f>
        <v>19</v>
      </c>
      <c r="D314" s="534">
        <f t="shared" si="39"/>
        <v>82</v>
      </c>
      <c r="E314" s="672">
        <f t="shared" si="39"/>
        <v>210</v>
      </c>
      <c r="F314" s="625">
        <f t="shared" si="39"/>
        <v>1395</v>
      </c>
      <c r="G314" s="534">
        <f t="shared" si="39"/>
        <v>670</v>
      </c>
      <c r="H314" s="534">
        <f t="shared" si="39"/>
        <v>215</v>
      </c>
      <c r="I314" s="534">
        <f t="shared" si="39"/>
        <v>365</v>
      </c>
      <c r="J314" s="532">
        <f t="shared" si="39"/>
        <v>145</v>
      </c>
      <c r="K314" s="81">
        <f aca="true" t="shared" si="40" ref="K314:AP314">SUM(,K29,K80,K147,K309)</f>
        <v>95</v>
      </c>
      <c r="L314" s="82">
        <f t="shared" si="40"/>
        <v>50</v>
      </c>
      <c r="M314" s="82">
        <f t="shared" si="40"/>
        <v>25</v>
      </c>
      <c r="N314" s="83">
        <f t="shared" si="40"/>
        <v>0</v>
      </c>
      <c r="O314" s="81">
        <f t="shared" si="40"/>
        <v>80</v>
      </c>
      <c r="P314" s="82">
        <f t="shared" si="40"/>
        <v>45</v>
      </c>
      <c r="Q314" s="82">
        <f t="shared" si="40"/>
        <v>40</v>
      </c>
      <c r="R314" s="84">
        <f t="shared" si="40"/>
        <v>0</v>
      </c>
      <c r="S314" s="85">
        <f t="shared" si="40"/>
        <v>90</v>
      </c>
      <c r="T314" s="82">
        <f t="shared" si="40"/>
        <v>30</v>
      </c>
      <c r="U314" s="82">
        <f t="shared" si="40"/>
        <v>30</v>
      </c>
      <c r="V314" s="83">
        <f t="shared" si="40"/>
        <v>10</v>
      </c>
      <c r="W314" s="81">
        <f t="shared" si="40"/>
        <v>100</v>
      </c>
      <c r="X314" s="82">
        <f t="shared" si="40"/>
        <v>25</v>
      </c>
      <c r="Y314" s="82">
        <f t="shared" si="40"/>
        <v>40</v>
      </c>
      <c r="Z314" s="84">
        <f t="shared" si="40"/>
        <v>15</v>
      </c>
      <c r="AA314" s="85">
        <f t="shared" si="40"/>
        <v>85</v>
      </c>
      <c r="AB314" s="82">
        <f t="shared" si="40"/>
        <v>20</v>
      </c>
      <c r="AC314" s="82">
        <f t="shared" si="40"/>
        <v>85</v>
      </c>
      <c r="AD314" s="83">
        <f t="shared" si="40"/>
        <v>10</v>
      </c>
      <c r="AE314" s="81">
        <f t="shared" si="40"/>
        <v>90</v>
      </c>
      <c r="AF314" s="82">
        <f t="shared" si="40"/>
        <v>20</v>
      </c>
      <c r="AG314" s="82">
        <f t="shared" si="40"/>
        <v>50</v>
      </c>
      <c r="AH314" s="84">
        <f t="shared" si="40"/>
        <v>55</v>
      </c>
      <c r="AI314" s="85">
        <f t="shared" si="40"/>
        <v>90</v>
      </c>
      <c r="AJ314" s="82">
        <f t="shared" si="40"/>
        <v>25</v>
      </c>
      <c r="AK314" s="82">
        <f t="shared" si="40"/>
        <v>60</v>
      </c>
      <c r="AL314" s="83">
        <f t="shared" si="40"/>
        <v>25</v>
      </c>
      <c r="AM314" s="81">
        <f t="shared" si="40"/>
        <v>40</v>
      </c>
      <c r="AN314" s="82">
        <f t="shared" si="40"/>
        <v>0</v>
      </c>
      <c r="AO314" s="82">
        <f t="shared" si="40"/>
        <v>35</v>
      </c>
      <c r="AP314" s="84">
        <f t="shared" si="40"/>
        <v>30</v>
      </c>
      <c r="AR314" s="27" t="s">
        <v>500</v>
      </c>
    </row>
    <row r="315" spans="1:44" ht="13.5" customHeight="1" thickBot="1">
      <c r="A315" s="561"/>
      <c r="B315" s="562"/>
      <c r="C315" s="547"/>
      <c r="D315" s="548"/>
      <c r="E315" s="673"/>
      <c r="F315" s="671"/>
      <c r="G315" s="548"/>
      <c r="H315" s="548"/>
      <c r="I315" s="548"/>
      <c r="J315" s="575"/>
      <c r="K315" s="592">
        <f>SUM(K314:N314)</f>
        <v>170</v>
      </c>
      <c r="L315" s="593"/>
      <c r="M315" s="593"/>
      <c r="N315" s="593"/>
      <c r="O315" s="592">
        <f>SUM(O314:R314)</f>
        <v>165</v>
      </c>
      <c r="P315" s="593"/>
      <c r="Q315" s="593"/>
      <c r="R315" s="593"/>
      <c r="S315" s="592">
        <f>SUM(S314:V314)</f>
        <v>160</v>
      </c>
      <c r="T315" s="593"/>
      <c r="U315" s="593"/>
      <c r="V315" s="593"/>
      <c r="W315" s="592">
        <f>SUM(W314:Z314)</f>
        <v>180</v>
      </c>
      <c r="X315" s="593"/>
      <c r="Y315" s="593"/>
      <c r="Z315" s="593"/>
      <c r="AA315" s="592">
        <f>SUM(AA314:AD314)</f>
        <v>200</v>
      </c>
      <c r="AB315" s="593"/>
      <c r="AC315" s="593"/>
      <c r="AD315" s="593"/>
      <c r="AE315" s="592">
        <f>SUM(AE314:AH314)</f>
        <v>215</v>
      </c>
      <c r="AF315" s="593"/>
      <c r="AG315" s="593"/>
      <c r="AH315" s="593"/>
      <c r="AI315" s="592">
        <f>SUM(AI314:AL314)</f>
        <v>200</v>
      </c>
      <c r="AJ315" s="593"/>
      <c r="AK315" s="593"/>
      <c r="AL315" s="593"/>
      <c r="AM315" s="592">
        <f>SUM(AM314:AP314)</f>
        <v>105</v>
      </c>
      <c r="AN315" s="593"/>
      <c r="AO315" s="593"/>
      <c r="AP315" s="594"/>
      <c r="AR315" s="27">
        <f>SUM(K315:AP315)</f>
        <v>1395</v>
      </c>
    </row>
    <row r="316" spans="1:44" ht="12.75">
      <c r="A316" s="561"/>
      <c r="B316" s="562"/>
      <c r="C316" s="566" t="s">
        <v>466</v>
      </c>
      <c r="D316" s="567"/>
      <c r="E316" s="568"/>
      <c r="F316" s="627" t="s">
        <v>467</v>
      </c>
      <c r="G316" s="537"/>
      <c r="H316" s="537"/>
      <c r="I316" s="537"/>
      <c r="J316" s="628"/>
      <c r="K316" s="589">
        <v>3</v>
      </c>
      <c r="L316" s="590"/>
      <c r="M316" s="590"/>
      <c r="N316" s="591"/>
      <c r="O316" s="589">
        <v>3</v>
      </c>
      <c r="P316" s="590"/>
      <c r="Q316" s="590"/>
      <c r="R316" s="591"/>
      <c r="S316" s="589">
        <v>3</v>
      </c>
      <c r="T316" s="590"/>
      <c r="U316" s="590"/>
      <c r="V316" s="591"/>
      <c r="W316" s="589">
        <v>2</v>
      </c>
      <c r="X316" s="590"/>
      <c r="Y316" s="590"/>
      <c r="Z316" s="591"/>
      <c r="AA316" s="589">
        <v>3</v>
      </c>
      <c r="AB316" s="590"/>
      <c r="AC316" s="590"/>
      <c r="AD316" s="591"/>
      <c r="AE316" s="589">
        <v>1</v>
      </c>
      <c r="AF316" s="590"/>
      <c r="AG316" s="590"/>
      <c r="AH316" s="591"/>
      <c r="AI316" s="589">
        <v>2</v>
      </c>
      <c r="AJ316" s="590"/>
      <c r="AK316" s="590"/>
      <c r="AL316" s="591"/>
      <c r="AM316" s="589">
        <v>2</v>
      </c>
      <c r="AN316" s="590"/>
      <c r="AO316" s="590"/>
      <c r="AP316" s="591"/>
      <c r="AR316" s="27">
        <f>SUM(K316:AP316)</f>
        <v>19</v>
      </c>
    </row>
    <row r="317" spans="1:44" ht="12.75">
      <c r="A317" s="561"/>
      <c r="B317" s="562"/>
      <c r="C317" s="569"/>
      <c r="D317" s="570"/>
      <c r="E317" s="571"/>
      <c r="F317" s="558" t="s">
        <v>468</v>
      </c>
      <c r="G317" s="559"/>
      <c r="H317" s="559"/>
      <c r="I317" s="559"/>
      <c r="J317" s="560"/>
      <c r="K317" s="595">
        <v>9</v>
      </c>
      <c r="L317" s="596"/>
      <c r="M317" s="596"/>
      <c r="N317" s="597"/>
      <c r="O317" s="595">
        <v>10</v>
      </c>
      <c r="P317" s="596"/>
      <c r="Q317" s="596"/>
      <c r="R317" s="597"/>
      <c r="S317" s="595">
        <v>10</v>
      </c>
      <c r="T317" s="596"/>
      <c r="U317" s="596"/>
      <c r="V317" s="597"/>
      <c r="W317" s="595">
        <v>12</v>
      </c>
      <c r="X317" s="596"/>
      <c r="Y317" s="596"/>
      <c r="Z317" s="597"/>
      <c r="AA317" s="595">
        <v>12</v>
      </c>
      <c r="AB317" s="596"/>
      <c r="AC317" s="596"/>
      <c r="AD317" s="597"/>
      <c r="AE317" s="595">
        <v>13</v>
      </c>
      <c r="AF317" s="596"/>
      <c r="AG317" s="596"/>
      <c r="AH317" s="597"/>
      <c r="AI317" s="595">
        <v>10</v>
      </c>
      <c r="AJ317" s="596"/>
      <c r="AK317" s="596"/>
      <c r="AL317" s="597"/>
      <c r="AM317" s="595">
        <v>6</v>
      </c>
      <c r="AN317" s="596"/>
      <c r="AO317" s="596"/>
      <c r="AP317" s="597"/>
      <c r="AR317" s="27">
        <f>SUM(K317:AP317)</f>
        <v>82</v>
      </c>
    </row>
    <row r="318" spans="1:44" ht="13.5" thickBot="1">
      <c r="A318" s="561"/>
      <c r="B318" s="562"/>
      <c r="C318" s="572"/>
      <c r="D318" s="573"/>
      <c r="E318" s="574"/>
      <c r="F318" s="558" t="s">
        <v>499</v>
      </c>
      <c r="G318" s="559"/>
      <c r="H318" s="559"/>
      <c r="I318" s="559"/>
      <c r="J318" s="560"/>
      <c r="K318" s="557">
        <v>25</v>
      </c>
      <c r="L318" s="557"/>
      <c r="M318" s="557"/>
      <c r="N318" s="557"/>
      <c r="O318" s="557">
        <v>24</v>
      </c>
      <c r="P318" s="557"/>
      <c r="Q318" s="557"/>
      <c r="R318" s="557"/>
      <c r="S318" s="557">
        <v>25</v>
      </c>
      <c r="T318" s="557"/>
      <c r="U318" s="557"/>
      <c r="V318" s="557"/>
      <c r="W318" s="557">
        <v>27</v>
      </c>
      <c r="X318" s="557"/>
      <c r="Y318" s="557"/>
      <c r="Z318" s="557"/>
      <c r="AA318" s="557">
        <v>28</v>
      </c>
      <c r="AB318" s="557"/>
      <c r="AC318" s="557"/>
      <c r="AD318" s="557"/>
      <c r="AE318" s="557">
        <v>28</v>
      </c>
      <c r="AF318" s="557"/>
      <c r="AG318" s="557"/>
      <c r="AH318" s="557"/>
      <c r="AI318" s="557">
        <v>26</v>
      </c>
      <c r="AJ318" s="557"/>
      <c r="AK318" s="557"/>
      <c r="AL318" s="557"/>
      <c r="AM318" s="557">
        <v>27</v>
      </c>
      <c r="AN318" s="557"/>
      <c r="AO318" s="557"/>
      <c r="AP318" s="557"/>
      <c r="AR318" s="27">
        <f>SUM(K318:AP318)</f>
        <v>210</v>
      </c>
    </row>
    <row r="319" spans="1:42" ht="12.75">
      <c r="A319" s="86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25"/>
      <c r="U319" s="87"/>
      <c r="V319" s="87"/>
      <c r="W319" s="87"/>
      <c r="X319" s="25"/>
      <c r="Y319" s="87"/>
      <c r="Z319" s="87"/>
      <c r="AA319" s="87"/>
      <c r="AB319" s="87"/>
      <c r="AC319" s="25"/>
      <c r="AD319" s="26"/>
      <c r="AE319" s="88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9"/>
    </row>
    <row r="320" spans="1:42" ht="20.25">
      <c r="A320" s="90" t="s">
        <v>496</v>
      </c>
      <c r="B320" s="91"/>
      <c r="C320" s="91"/>
      <c r="D320" s="91"/>
      <c r="E320" s="91"/>
      <c r="F320" s="91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9"/>
      <c r="AE320" s="92"/>
      <c r="AF320" s="301" t="s">
        <v>624</v>
      </c>
      <c r="AG320" s="301"/>
      <c r="AH320" s="301"/>
      <c r="AI320" s="301"/>
      <c r="AJ320" s="301"/>
      <c r="AK320" s="301"/>
      <c r="AL320" s="301"/>
      <c r="AM320" s="301"/>
      <c r="AN320" s="301"/>
      <c r="AO320" s="301"/>
      <c r="AP320" s="443"/>
    </row>
    <row r="321" spans="1:42" ht="15.75">
      <c r="A321" s="93"/>
      <c r="B321" s="97" t="s">
        <v>152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91"/>
      <c r="Q321" s="91"/>
      <c r="R321" s="91"/>
      <c r="S321" s="94"/>
      <c r="T321" s="94"/>
      <c r="U321" s="94"/>
      <c r="V321" s="94"/>
      <c r="W321" s="94"/>
      <c r="X321" s="94"/>
      <c r="Y321" s="94"/>
      <c r="Z321" s="94"/>
      <c r="AA321" s="91"/>
      <c r="AB321" s="91"/>
      <c r="AC321" s="28"/>
      <c r="AD321" s="29"/>
      <c r="AE321" s="95"/>
      <c r="AF321" s="91" t="s">
        <v>625</v>
      </c>
      <c r="AG321" s="94"/>
      <c r="AH321" s="94"/>
      <c r="AI321" s="301"/>
      <c r="AJ321" s="301"/>
      <c r="AK321" s="301"/>
      <c r="AL321" s="301"/>
      <c r="AM321" s="301"/>
      <c r="AN321" s="446"/>
      <c r="AO321" s="446"/>
      <c r="AP321" s="447"/>
    </row>
    <row r="322" spans="1:42" ht="15.75">
      <c r="A322" s="93"/>
      <c r="B322" s="91" t="s">
        <v>4</v>
      </c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97"/>
      <c r="Q322" s="97"/>
      <c r="R322" s="97"/>
      <c r="S322" s="98"/>
      <c r="T322" s="99"/>
      <c r="U322" s="98"/>
      <c r="V322" s="98"/>
      <c r="W322" s="98"/>
      <c r="X322" s="99"/>
      <c r="Y322" s="98"/>
      <c r="Z322" s="98"/>
      <c r="AA322" s="28"/>
      <c r="AB322" s="28"/>
      <c r="AC322" s="28"/>
      <c r="AD322" s="29"/>
      <c r="AE322" s="92"/>
      <c r="AF322" s="99" t="s">
        <v>469</v>
      </c>
      <c r="AG322" s="97"/>
      <c r="AH322" s="97"/>
      <c r="AI322" s="98"/>
      <c r="AJ322" s="100"/>
      <c r="AK322" s="28"/>
      <c r="AL322" s="28"/>
      <c r="AM322" s="100"/>
      <c r="AN322" s="100"/>
      <c r="AO322" s="100"/>
      <c r="AP322" s="29"/>
    </row>
    <row r="323" spans="1:42" ht="15.75">
      <c r="A323" s="93"/>
      <c r="B323" s="272" t="s">
        <v>22</v>
      </c>
      <c r="C323" s="27"/>
      <c r="D323" s="27"/>
      <c r="E323" s="27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91"/>
      <c r="Q323" s="91"/>
      <c r="R323" s="91"/>
      <c r="S323" s="94"/>
      <c r="T323" s="94"/>
      <c r="U323" s="94"/>
      <c r="V323" s="94"/>
      <c r="W323" s="94"/>
      <c r="X323" s="94"/>
      <c r="Y323" s="94"/>
      <c r="Z323" s="94"/>
      <c r="AA323" s="28"/>
      <c r="AB323" s="28"/>
      <c r="AC323" s="28"/>
      <c r="AD323" s="29"/>
      <c r="AE323" s="92"/>
      <c r="AF323" s="98" t="s">
        <v>470</v>
      </c>
      <c r="AG323" s="98" t="s">
        <v>471</v>
      </c>
      <c r="AH323" s="91"/>
      <c r="AI323" s="94"/>
      <c r="AJ323" s="28"/>
      <c r="AK323" s="28"/>
      <c r="AL323" s="28"/>
      <c r="AM323" s="28"/>
      <c r="AN323" s="28"/>
      <c r="AO323" s="28"/>
      <c r="AP323" s="103"/>
    </row>
    <row r="324" spans="1:42" ht="15.75">
      <c r="A324" s="93"/>
      <c r="B324" s="272" t="s">
        <v>514</v>
      </c>
      <c r="C324" s="102"/>
      <c r="D324" s="102"/>
      <c r="E324" s="102"/>
      <c r="F324" s="48"/>
      <c r="G324" s="104"/>
      <c r="H324" s="104"/>
      <c r="I324" s="104"/>
      <c r="J324" s="104"/>
      <c r="K324" s="104"/>
      <c r="L324" s="104"/>
      <c r="M324" s="104"/>
      <c r="N324" s="104"/>
      <c r="O324" s="104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28"/>
      <c r="AB324" s="28"/>
      <c r="AC324" s="28"/>
      <c r="AD324" s="29"/>
      <c r="AE324" s="92"/>
      <c r="AF324" s="97" t="s">
        <v>472</v>
      </c>
      <c r="AG324" s="97" t="s">
        <v>473</v>
      </c>
      <c r="AH324" s="105"/>
      <c r="AI324" s="105"/>
      <c r="AJ324" s="28"/>
      <c r="AK324" s="28"/>
      <c r="AL324" s="28"/>
      <c r="AM324" s="28"/>
      <c r="AN324" s="28"/>
      <c r="AO324" s="28"/>
      <c r="AP324" s="29"/>
    </row>
    <row r="325" spans="1:42" ht="15.75">
      <c r="A325" s="93"/>
      <c r="B325" s="288" t="s">
        <v>509</v>
      </c>
      <c r="C325" s="48"/>
      <c r="D325" s="48"/>
      <c r="E325" s="48"/>
      <c r="F325" s="48"/>
      <c r="G325" s="48"/>
      <c r="H325" s="48"/>
      <c r="I325" s="48"/>
      <c r="J325" s="106"/>
      <c r="K325" s="48"/>
      <c r="L325" s="48"/>
      <c r="M325" s="48"/>
      <c r="N325" s="48"/>
      <c r="O325" s="48"/>
      <c r="P325" s="107"/>
      <c r="Q325" s="107"/>
      <c r="R325" s="107"/>
      <c r="S325" s="107"/>
      <c r="T325" s="91"/>
      <c r="U325" s="91"/>
      <c r="V325" s="91"/>
      <c r="W325" s="107"/>
      <c r="X325" s="91"/>
      <c r="Y325" s="91"/>
      <c r="Z325" s="91"/>
      <c r="AA325" s="28"/>
      <c r="AB325" s="28"/>
      <c r="AC325" s="28"/>
      <c r="AD325" s="29"/>
      <c r="AE325" s="92"/>
      <c r="AF325" s="98" t="s">
        <v>455</v>
      </c>
      <c r="AG325" s="274" t="s">
        <v>474</v>
      </c>
      <c r="AH325" s="91"/>
      <c r="AI325" s="91"/>
      <c r="AJ325" s="28"/>
      <c r="AK325" s="28"/>
      <c r="AL325" s="28"/>
      <c r="AM325" s="28"/>
      <c r="AN325" s="28"/>
      <c r="AO325" s="28"/>
      <c r="AP325" s="29"/>
    </row>
    <row r="326" spans="1:42" ht="15.75">
      <c r="A326" s="93"/>
      <c r="B326" s="273" t="s">
        <v>5</v>
      </c>
      <c r="C326" s="48"/>
      <c r="D326" s="48"/>
      <c r="E326" s="48"/>
      <c r="F326" s="48"/>
      <c r="G326" s="32"/>
      <c r="H326" s="32"/>
      <c r="I326" s="32"/>
      <c r="J326" s="32"/>
      <c r="K326" s="32"/>
      <c r="L326" s="32"/>
      <c r="M326" s="32"/>
      <c r="N326" s="32"/>
      <c r="O326" s="32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28"/>
      <c r="AB326" s="28"/>
      <c r="AC326" s="28"/>
      <c r="AD326" s="29"/>
      <c r="AE326" s="92"/>
      <c r="AF326" s="98" t="s">
        <v>475</v>
      </c>
      <c r="AG326" s="98" t="s">
        <v>476</v>
      </c>
      <c r="AH326" s="91"/>
      <c r="AI326" s="91"/>
      <c r="AJ326" s="28"/>
      <c r="AK326" s="28"/>
      <c r="AL326" s="28"/>
      <c r="AM326" s="28"/>
      <c r="AN326" s="28"/>
      <c r="AO326" s="28"/>
      <c r="AP326" s="29"/>
    </row>
    <row r="327" spans="1:42" ht="15.75">
      <c r="A327" s="93"/>
      <c r="B327" s="101"/>
      <c r="C327" s="48"/>
      <c r="D327" s="48"/>
      <c r="E327" s="48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91"/>
      <c r="Q327" s="91"/>
      <c r="R327" s="91"/>
      <c r="S327" s="94"/>
      <c r="T327" s="94"/>
      <c r="U327" s="94"/>
      <c r="V327" s="94"/>
      <c r="W327" s="94"/>
      <c r="X327" s="94"/>
      <c r="Y327" s="94"/>
      <c r="Z327" s="94"/>
      <c r="AA327" s="28"/>
      <c r="AB327" s="28"/>
      <c r="AC327" s="28"/>
      <c r="AD327" s="29"/>
      <c r="AE327" s="92"/>
      <c r="AF327" s="98" t="s">
        <v>477</v>
      </c>
      <c r="AG327" s="98" t="s">
        <v>478</v>
      </c>
      <c r="AH327" s="91"/>
      <c r="AI327" s="94"/>
      <c r="AJ327" s="28"/>
      <c r="AK327" s="28"/>
      <c r="AL327" s="28"/>
      <c r="AM327" s="28"/>
      <c r="AN327" s="28"/>
      <c r="AO327" s="28"/>
      <c r="AP327" s="29"/>
    </row>
    <row r="328" spans="1:42" ht="15.75">
      <c r="A328" s="93"/>
      <c r="B328" s="48"/>
      <c r="C328" s="32"/>
      <c r="D328" s="32"/>
      <c r="E328" s="32"/>
      <c r="F328" s="32"/>
      <c r="G328" s="32"/>
      <c r="H328" s="32"/>
      <c r="I328" s="32"/>
      <c r="J328" s="32"/>
      <c r="K328" s="32"/>
      <c r="L328" s="48"/>
      <c r="M328" s="48"/>
      <c r="N328" s="48"/>
      <c r="O328" s="48"/>
      <c r="P328" s="107"/>
      <c r="Q328" s="107"/>
      <c r="R328" s="107"/>
      <c r="S328" s="94"/>
      <c r="T328" s="94"/>
      <c r="U328" s="94"/>
      <c r="V328" s="94"/>
      <c r="W328" s="94"/>
      <c r="X328" s="94"/>
      <c r="Y328" s="94"/>
      <c r="Z328" s="94"/>
      <c r="AA328" s="28"/>
      <c r="AB328" s="28"/>
      <c r="AC328" s="28"/>
      <c r="AD328" s="29"/>
      <c r="AE328" s="92"/>
      <c r="AF328" s="97" t="s">
        <v>479</v>
      </c>
      <c r="AG328" s="97" t="s">
        <v>480</v>
      </c>
      <c r="AH328" s="91"/>
      <c r="AI328" s="94"/>
      <c r="AJ328" s="28"/>
      <c r="AK328" s="28"/>
      <c r="AL328" s="28"/>
      <c r="AM328" s="28"/>
      <c r="AN328" s="28"/>
      <c r="AO328" s="28"/>
      <c r="AP328" s="29"/>
    </row>
    <row r="329" spans="1:42" ht="15.75">
      <c r="A329" s="93"/>
      <c r="B329" s="27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91"/>
      <c r="Q329" s="91"/>
      <c r="R329" s="91"/>
      <c r="S329" s="94"/>
      <c r="T329" s="94"/>
      <c r="U329" s="94"/>
      <c r="V329" s="94"/>
      <c r="W329" s="94"/>
      <c r="X329" s="94"/>
      <c r="Y329" s="94"/>
      <c r="Z329" s="94"/>
      <c r="AA329" s="28"/>
      <c r="AB329" s="28"/>
      <c r="AC329" s="28"/>
      <c r="AD329" s="29"/>
      <c r="AE329" s="92"/>
      <c r="AF329" s="108"/>
      <c r="AG329" s="97" t="s">
        <v>498</v>
      </c>
      <c r="AH329" s="27"/>
      <c r="AI329" s="94"/>
      <c r="AJ329" s="28"/>
      <c r="AK329" s="28"/>
      <c r="AL329" s="28"/>
      <c r="AM329" s="28"/>
      <c r="AN329" s="28"/>
      <c r="AO329" s="28"/>
      <c r="AP329" s="29"/>
    </row>
    <row r="330" spans="1:42" ht="15" thickBot="1">
      <c r="A330" s="109"/>
      <c r="B330" s="110"/>
      <c r="C330" s="110"/>
      <c r="D330" s="111"/>
      <c r="E330" s="111"/>
      <c r="F330" s="111"/>
      <c r="G330" s="111"/>
      <c r="H330" s="111"/>
      <c r="I330" s="111"/>
      <c r="J330" s="110"/>
      <c r="K330" s="110"/>
      <c r="L330" s="110"/>
      <c r="M330" s="110"/>
      <c r="N330" s="110"/>
      <c r="O330" s="110"/>
      <c r="P330" s="110"/>
      <c r="Q330" s="110"/>
      <c r="R330" s="110"/>
      <c r="S330" s="112"/>
      <c r="T330" s="113"/>
      <c r="U330" s="113"/>
      <c r="V330" s="113"/>
      <c r="W330" s="112"/>
      <c r="X330" s="113"/>
      <c r="Y330" s="113"/>
      <c r="Z330" s="113"/>
      <c r="AA330" s="113"/>
      <c r="AB330" s="113"/>
      <c r="AC330" s="113"/>
      <c r="AD330" s="114"/>
      <c r="AE330" s="636" t="s">
        <v>14</v>
      </c>
      <c r="AF330" s="637"/>
      <c r="AG330" s="637"/>
      <c r="AH330" s="637"/>
      <c r="AI330" s="637"/>
      <c r="AJ330" s="637"/>
      <c r="AK330" s="637"/>
      <c r="AL330" s="637"/>
      <c r="AM330" s="637"/>
      <c r="AN330" s="637"/>
      <c r="AO330" s="637"/>
      <c r="AP330" s="638"/>
    </row>
    <row r="331" spans="1:42" ht="15.75" customHeight="1">
      <c r="A331" s="541"/>
      <c r="B331" s="542"/>
      <c r="C331" s="549" t="s">
        <v>631</v>
      </c>
      <c r="D331" s="550"/>
      <c r="E331" s="550"/>
      <c r="F331" s="550"/>
      <c r="G331" s="550"/>
      <c r="H331" s="550"/>
      <c r="I331" s="550"/>
      <c r="J331" s="550"/>
      <c r="K331" s="550"/>
      <c r="L331" s="550"/>
      <c r="M331" s="550"/>
      <c r="N331" s="550"/>
      <c r="O331" s="550"/>
      <c r="P331" s="550"/>
      <c r="Q331" s="550"/>
      <c r="R331" s="550"/>
      <c r="S331" s="550"/>
      <c r="T331" s="550"/>
      <c r="U331" s="550"/>
      <c r="V331" s="550"/>
      <c r="W331" s="550"/>
      <c r="X331" s="550"/>
      <c r="Y331" s="550"/>
      <c r="Z331" s="550"/>
      <c r="AA331" s="551"/>
      <c r="AB331" s="551"/>
      <c r="AC331" s="551"/>
      <c r="AD331" s="552"/>
      <c r="AE331" s="639" t="s">
        <v>439</v>
      </c>
      <c r="AF331" s="567"/>
      <c r="AG331" s="567"/>
      <c r="AH331" s="567"/>
      <c r="AI331" s="567"/>
      <c r="AJ331" s="567"/>
      <c r="AK331" s="567"/>
      <c r="AL331" s="567"/>
      <c r="AM331" s="567"/>
      <c r="AN331" s="567"/>
      <c r="AO331" s="567"/>
      <c r="AP331" s="640"/>
    </row>
    <row r="332" spans="1:42" ht="15.75" customHeight="1">
      <c r="A332" s="604" t="s">
        <v>83</v>
      </c>
      <c r="B332" s="570"/>
      <c r="C332" s="553"/>
      <c r="D332" s="554"/>
      <c r="E332" s="554"/>
      <c r="F332" s="554"/>
      <c r="G332" s="554"/>
      <c r="H332" s="554"/>
      <c r="I332" s="554"/>
      <c r="J332" s="554"/>
      <c r="K332" s="554"/>
      <c r="L332" s="554"/>
      <c r="M332" s="554"/>
      <c r="N332" s="554"/>
      <c r="O332" s="554"/>
      <c r="P332" s="554"/>
      <c r="Q332" s="554"/>
      <c r="R332" s="554"/>
      <c r="S332" s="554"/>
      <c r="T332" s="554"/>
      <c r="U332" s="554"/>
      <c r="V332" s="554"/>
      <c r="W332" s="554"/>
      <c r="X332" s="554"/>
      <c r="Y332" s="554"/>
      <c r="Z332" s="554"/>
      <c r="AA332" s="555"/>
      <c r="AB332" s="555"/>
      <c r="AC332" s="555"/>
      <c r="AD332" s="556"/>
      <c r="AE332" s="149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96"/>
    </row>
    <row r="333" spans="1:42" ht="15.75">
      <c r="A333" s="605" t="s">
        <v>506</v>
      </c>
      <c r="B333" s="606"/>
      <c r="C333" s="35" t="s">
        <v>117</v>
      </c>
      <c r="D333" s="23"/>
      <c r="E333" s="23"/>
      <c r="F333" s="23"/>
      <c r="G333" s="23"/>
      <c r="H333" s="31" t="s">
        <v>126</v>
      </c>
      <c r="I333" s="32"/>
      <c r="J333" s="23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0"/>
      <c r="V333" s="30"/>
      <c r="W333" s="31"/>
      <c r="X333" s="31"/>
      <c r="Y333" s="30"/>
      <c r="Z333" s="30"/>
      <c r="AA333" s="32"/>
      <c r="AB333" s="30"/>
      <c r="AC333" s="30"/>
      <c r="AD333" s="30"/>
      <c r="AE333" s="150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2"/>
    </row>
    <row r="334" spans="1:42" ht="15.75">
      <c r="A334" s="222"/>
      <c r="B334" s="221"/>
      <c r="C334" s="35" t="s">
        <v>503</v>
      </c>
      <c r="D334" s="23"/>
      <c r="E334" s="23"/>
      <c r="F334" s="30"/>
      <c r="G334" s="30"/>
      <c r="H334" s="31" t="s">
        <v>127</v>
      </c>
      <c r="I334" s="32"/>
      <c r="J334" s="31"/>
      <c r="K334" s="31"/>
      <c r="L334" s="34"/>
      <c r="M334" s="23"/>
      <c r="N334" s="31"/>
      <c r="O334" s="31"/>
      <c r="P334" s="31"/>
      <c r="Q334" s="31"/>
      <c r="R334" s="31"/>
      <c r="S334" s="31"/>
      <c r="T334" s="31"/>
      <c r="U334" s="30"/>
      <c r="V334" s="30"/>
      <c r="W334" s="31"/>
      <c r="X334" s="31"/>
      <c r="Y334" s="30"/>
      <c r="Z334" s="30"/>
      <c r="AA334" s="32"/>
      <c r="AB334" s="33"/>
      <c r="AC334" s="33"/>
      <c r="AD334" s="33"/>
      <c r="AE334" s="150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2"/>
    </row>
    <row r="335" spans="1:42" ht="15.75">
      <c r="A335" s="528" t="s">
        <v>53</v>
      </c>
      <c r="B335" s="529"/>
      <c r="C335" s="35" t="s">
        <v>502</v>
      </c>
      <c r="D335" s="23"/>
      <c r="E335" s="23"/>
      <c r="F335" s="30"/>
      <c r="G335" s="30"/>
      <c r="H335" s="31" t="s">
        <v>61</v>
      </c>
      <c r="I335" s="32"/>
      <c r="J335" s="31"/>
      <c r="K335" s="31"/>
      <c r="L335" s="34"/>
      <c r="M335" s="23"/>
      <c r="N335" s="31"/>
      <c r="O335" s="31"/>
      <c r="P335" s="31"/>
      <c r="Q335" s="31"/>
      <c r="R335" s="31"/>
      <c r="S335" s="31"/>
      <c r="T335" s="31"/>
      <c r="U335" s="30"/>
      <c r="V335" s="30"/>
      <c r="W335" s="31"/>
      <c r="X335" s="31"/>
      <c r="Y335" s="30"/>
      <c r="Z335" s="30"/>
      <c r="AA335" s="32"/>
      <c r="AB335" s="33"/>
      <c r="AC335" s="33"/>
      <c r="AD335" s="33"/>
      <c r="AE335" s="92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9"/>
    </row>
    <row r="336" spans="1:42" ht="15.75">
      <c r="A336" s="528" t="s">
        <v>54</v>
      </c>
      <c r="B336" s="529"/>
      <c r="C336" s="35" t="s">
        <v>440</v>
      </c>
      <c r="D336" s="30"/>
      <c r="E336" s="30"/>
      <c r="F336" s="30"/>
      <c r="G336" s="30"/>
      <c r="H336" s="31" t="s">
        <v>15</v>
      </c>
      <c r="I336" s="32"/>
      <c r="J336" s="31"/>
      <c r="K336" s="31"/>
      <c r="L336" s="31"/>
      <c r="M336" s="23"/>
      <c r="N336" s="31"/>
      <c r="O336" s="31"/>
      <c r="P336" s="31"/>
      <c r="Q336" s="31"/>
      <c r="R336" s="31"/>
      <c r="S336" s="31"/>
      <c r="T336" s="31"/>
      <c r="U336" s="30"/>
      <c r="V336" s="30"/>
      <c r="W336" s="31"/>
      <c r="X336" s="31"/>
      <c r="Y336" s="30"/>
      <c r="Z336" s="30"/>
      <c r="AA336" s="32"/>
      <c r="AB336" s="33"/>
      <c r="AC336" s="33"/>
      <c r="AD336" s="33"/>
      <c r="AE336" s="92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9"/>
    </row>
    <row r="337" spans="1:42" ht="15.75">
      <c r="A337" s="528" t="s">
        <v>55</v>
      </c>
      <c r="B337" s="529"/>
      <c r="C337" s="35" t="s">
        <v>442</v>
      </c>
      <c r="D337" s="30"/>
      <c r="E337" s="30"/>
      <c r="F337" s="30"/>
      <c r="G337" s="30"/>
      <c r="H337" s="31"/>
      <c r="I337" s="32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0"/>
      <c r="V337" s="30"/>
      <c r="W337" s="31"/>
      <c r="X337" s="31"/>
      <c r="Y337" s="30"/>
      <c r="Z337" s="30"/>
      <c r="AA337" s="32"/>
      <c r="AB337" s="30"/>
      <c r="AC337" s="30"/>
      <c r="AD337" s="30"/>
      <c r="AE337" s="610" t="s">
        <v>441</v>
      </c>
      <c r="AF337" s="611"/>
      <c r="AG337" s="611"/>
      <c r="AH337" s="611"/>
      <c r="AI337" s="611"/>
      <c r="AJ337" s="611"/>
      <c r="AK337" s="611"/>
      <c r="AL337" s="611"/>
      <c r="AM337" s="611"/>
      <c r="AN337" s="611"/>
      <c r="AO337" s="611"/>
      <c r="AP337" s="612"/>
    </row>
    <row r="338" spans="1:42" ht="15.75">
      <c r="A338" s="132"/>
      <c r="B338" s="115"/>
      <c r="C338" s="35"/>
      <c r="D338" s="30"/>
      <c r="E338" s="30"/>
      <c r="F338" s="30"/>
      <c r="G338" s="30"/>
      <c r="H338" s="31"/>
      <c r="I338" s="32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0"/>
      <c r="V338" s="30"/>
      <c r="W338" s="31"/>
      <c r="X338" s="31"/>
      <c r="Y338" s="30"/>
      <c r="Z338" s="30"/>
      <c r="AA338" s="32"/>
      <c r="AB338" s="30"/>
      <c r="AC338" s="30"/>
      <c r="AD338" s="30"/>
      <c r="AE338" s="610" t="s">
        <v>443</v>
      </c>
      <c r="AF338" s="611"/>
      <c r="AG338" s="611"/>
      <c r="AH338" s="611"/>
      <c r="AI338" s="611"/>
      <c r="AJ338" s="611"/>
      <c r="AK338" s="611"/>
      <c r="AL338" s="611"/>
      <c r="AM338" s="611"/>
      <c r="AN338" s="611"/>
      <c r="AO338" s="611"/>
      <c r="AP338" s="612"/>
    </row>
    <row r="339" spans="1:42" ht="15.75">
      <c r="A339" s="132"/>
      <c r="B339" s="115"/>
      <c r="C339" s="35"/>
      <c r="D339" s="30"/>
      <c r="E339" s="30"/>
      <c r="F339" s="30"/>
      <c r="G339" s="30"/>
      <c r="H339" s="31"/>
      <c r="I339" s="32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0"/>
      <c r="V339" s="30"/>
      <c r="W339" s="31"/>
      <c r="X339" s="31"/>
      <c r="Y339" s="30"/>
      <c r="Z339" s="30"/>
      <c r="AA339" s="32"/>
      <c r="AB339" s="30"/>
      <c r="AC339" s="30"/>
      <c r="AD339" s="30"/>
      <c r="AE339" s="132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47"/>
    </row>
    <row r="340" spans="1:42" ht="15.75">
      <c r="A340" s="132"/>
      <c r="B340" s="115"/>
      <c r="C340" s="35"/>
      <c r="D340" s="30"/>
      <c r="E340" s="30"/>
      <c r="F340" s="30"/>
      <c r="G340" s="30"/>
      <c r="H340" s="31" t="s">
        <v>52</v>
      </c>
      <c r="I340" s="32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0"/>
      <c r="V340" s="30"/>
      <c r="W340" s="31"/>
      <c r="X340" s="31"/>
      <c r="Y340" s="30"/>
      <c r="Z340" s="30"/>
      <c r="AA340" s="32"/>
      <c r="AB340" s="30"/>
      <c r="AC340" s="30"/>
      <c r="AD340" s="30"/>
      <c r="AE340" s="132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47"/>
    </row>
    <row r="341" spans="1:42" ht="16.5" thickBot="1">
      <c r="A341" s="530"/>
      <c r="B341" s="531"/>
      <c r="C341" s="37"/>
      <c r="D341" s="38"/>
      <c r="E341" s="38"/>
      <c r="F341" s="38"/>
      <c r="G341" s="38"/>
      <c r="H341" s="38"/>
      <c r="I341" s="38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40"/>
      <c r="V341" s="40"/>
      <c r="W341" s="39"/>
      <c r="X341" s="39"/>
      <c r="Y341" s="40"/>
      <c r="Z341" s="40"/>
      <c r="AA341" s="38"/>
      <c r="AB341" s="36"/>
      <c r="AC341" s="36"/>
      <c r="AD341" s="36"/>
      <c r="AE341" s="619" t="s">
        <v>504</v>
      </c>
      <c r="AF341" s="620"/>
      <c r="AG341" s="620"/>
      <c r="AH341" s="620"/>
      <c r="AI341" s="620"/>
      <c r="AJ341" s="620"/>
      <c r="AK341" s="620"/>
      <c r="AL341" s="620"/>
      <c r="AM341" s="620"/>
      <c r="AN341" s="620"/>
      <c r="AO341" s="620"/>
      <c r="AP341" s="621"/>
    </row>
    <row r="342" spans="1:42" ht="15" thickBot="1">
      <c r="A342" s="133"/>
      <c r="B342" s="44"/>
      <c r="C342" s="134"/>
      <c r="D342" s="28"/>
      <c r="E342" s="28"/>
      <c r="F342" s="28"/>
      <c r="G342" s="28"/>
      <c r="H342" s="28"/>
      <c r="I342" s="28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00"/>
      <c r="V342" s="100"/>
      <c r="W342" s="135"/>
      <c r="X342" s="135"/>
      <c r="Y342" s="100"/>
      <c r="Z342" s="100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28"/>
      <c r="AP342" s="29"/>
    </row>
    <row r="343" spans="1:42" ht="12.75">
      <c r="A343" s="598" t="s">
        <v>482</v>
      </c>
      <c r="B343" s="601" t="s">
        <v>445</v>
      </c>
      <c r="C343" s="629" t="s">
        <v>446</v>
      </c>
      <c r="D343" s="630"/>
      <c r="E343" s="631"/>
      <c r="F343" s="536" t="s">
        <v>447</v>
      </c>
      <c r="G343" s="537"/>
      <c r="H343" s="537"/>
      <c r="I343" s="537"/>
      <c r="J343" s="537"/>
      <c r="K343" s="635" t="s">
        <v>487</v>
      </c>
      <c r="L343" s="537"/>
      <c r="M343" s="537"/>
      <c r="N343" s="537"/>
      <c r="O343" s="537"/>
      <c r="P343" s="537"/>
      <c r="Q343" s="537"/>
      <c r="R343" s="537"/>
      <c r="S343" s="537"/>
      <c r="T343" s="537"/>
      <c r="U343" s="537"/>
      <c r="V343" s="537"/>
      <c r="W343" s="537"/>
      <c r="X343" s="537"/>
      <c r="Y343" s="537"/>
      <c r="Z343" s="537"/>
      <c r="AA343" s="537"/>
      <c r="AB343" s="537"/>
      <c r="AC343" s="537"/>
      <c r="AD343" s="537"/>
      <c r="AE343" s="537"/>
      <c r="AF343" s="537"/>
      <c r="AG343" s="537"/>
      <c r="AH343" s="537"/>
      <c r="AI343" s="537"/>
      <c r="AJ343" s="537"/>
      <c r="AK343" s="537"/>
      <c r="AL343" s="537"/>
      <c r="AM343" s="537"/>
      <c r="AN343" s="537"/>
      <c r="AO343" s="537"/>
      <c r="AP343" s="628"/>
    </row>
    <row r="344" spans="1:42" ht="12.75">
      <c r="A344" s="599"/>
      <c r="B344" s="602"/>
      <c r="C344" s="632"/>
      <c r="D344" s="633"/>
      <c r="E344" s="634"/>
      <c r="F344" s="584" t="s">
        <v>449</v>
      </c>
      <c r="G344" s="538" t="s">
        <v>450</v>
      </c>
      <c r="H344" s="538"/>
      <c r="I344" s="538"/>
      <c r="J344" s="613"/>
      <c r="K344" s="586" t="s">
        <v>118</v>
      </c>
      <c r="L344" s="587"/>
      <c r="M344" s="587"/>
      <c r="N344" s="588"/>
      <c r="O344" s="586" t="s">
        <v>119</v>
      </c>
      <c r="P344" s="587"/>
      <c r="Q344" s="587"/>
      <c r="R344" s="588"/>
      <c r="S344" s="586" t="s">
        <v>120</v>
      </c>
      <c r="T344" s="587"/>
      <c r="U344" s="587"/>
      <c r="V344" s="588"/>
      <c r="W344" s="586" t="s">
        <v>121</v>
      </c>
      <c r="X344" s="587"/>
      <c r="Y344" s="587"/>
      <c r="Z344" s="588"/>
      <c r="AA344" s="586" t="s">
        <v>122</v>
      </c>
      <c r="AB344" s="587"/>
      <c r="AC344" s="587"/>
      <c r="AD344" s="588"/>
      <c r="AE344" s="586" t="s">
        <v>123</v>
      </c>
      <c r="AF344" s="587"/>
      <c r="AG344" s="587"/>
      <c r="AH344" s="588"/>
      <c r="AI344" s="586" t="s">
        <v>124</v>
      </c>
      <c r="AJ344" s="587"/>
      <c r="AK344" s="587"/>
      <c r="AL344" s="588"/>
      <c r="AM344" s="586" t="s">
        <v>125</v>
      </c>
      <c r="AN344" s="587"/>
      <c r="AO344" s="587"/>
      <c r="AP344" s="588"/>
    </row>
    <row r="345" spans="1:42" ht="12.75">
      <c r="A345" s="599"/>
      <c r="B345" s="602"/>
      <c r="C345" s="564" t="s">
        <v>451</v>
      </c>
      <c r="D345" s="667" t="s">
        <v>452</v>
      </c>
      <c r="E345" s="543" t="s">
        <v>499</v>
      </c>
      <c r="F345" s="654"/>
      <c r="G345" s="538" t="s">
        <v>453</v>
      </c>
      <c r="H345" s="538" t="s">
        <v>454</v>
      </c>
      <c r="I345" s="538" t="s">
        <v>455</v>
      </c>
      <c r="J345" s="613" t="s">
        <v>493</v>
      </c>
      <c r="K345" s="622" t="s">
        <v>132</v>
      </c>
      <c r="L345" s="623"/>
      <c r="M345" s="623"/>
      <c r="N345" s="623"/>
      <c r="O345" s="623"/>
      <c r="P345" s="623"/>
      <c r="Q345" s="623"/>
      <c r="R345" s="623"/>
      <c r="S345" s="623"/>
      <c r="T345" s="623"/>
      <c r="U345" s="623"/>
      <c r="V345" s="623"/>
      <c r="W345" s="623"/>
      <c r="X345" s="623"/>
      <c r="Y345" s="623"/>
      <c r="Z345" s="623"/>
      <c r="AA345" s="623"/>
      <c r="AB345" s="623"/>
      <c r="AC345" s="623"/>
      <c r="AD345" s="623"/>
      <c r="AE345" s="623"/>
      <c r="AF345" s="623"/>
      <c r="AG345" s="623"/>
      <c r="AH345" s="623"/>
      <c r="AI345" s="623"/>
      <c r="AJ345" s="623"/>
      <c r="AK345" s="623"/>
      <c r="AL345" s="623"/>
      <c r="AM345" s="623"/>
      <c r="AN345" s="623"/>
      <c r="AO345" s="623"/>
      <c r="AP345" s="624"/>
    </row>
    <row r="346" spans="1:42" ht="12.75">
      <c r="A346" s="599"/>
      <c r="B346" s="602"/>
      <c r="C346" s="564"/>
      <c r="D346" s="668"/>
      <c r="E346" s="544"/>
      <c r="F346" s="654"/>
      <c r="G346" s="538"/>
      <c r="H346" s="538"/>
      <c r="I346" s="538"/>
      <c r="J346" s="613"/>
      <c r="K346" s="584" t="s">
        <v>453</v>
      </c>
      <c r="L346" s="608" t="s">
        <v>454</v>
      </c>
      <c r="M346" s="607" t="s">
        <v>456</v>
      </c>
      <c r="N346" s="543" t="s">
        <v>497</v>
      </c>
      <c r="O346" s="584" t="s">
        <v>453</v>
      </c>
      <c r="P346" s="608" t="s">
        <v>454</v>
      </c>
      <c r="Q346" s="607" t="s">
        <v>456</v>
      </c>
      <c r="R346" s="543" t="s">
        <v>497</v>
      </c>
      <c r="S346" s="584" t="s">
        <v>453</v>
      </c>
      <c r="T346" s="608" t="s">
        <v>454</v>
      </c>
      <c r="U346" s="607" t="s">
        <v>456</v>
      </c>
      <c r="V346" s="543" t="s">
        <v>497</v>
      </c>
      <c r="W346" s="584" t="s">
        <v>453</v>
      </c>
      <c r="X346" s="608" t="s">
        <v>454</v>
      </c>
      <c r="Y346" s="607" t="s">
        <v>456</v>
      </c>
      <c r="Z346" s="543" t="s">
        <v>497</v>
      </c>
      <c r="AA346" s="584" t="s">
        <v>453</v>
      </c>
      <c r="AB346" s="608" t="s">
        <v>454</v>
      </c>
      <c r="AC346" s="607" t="s">
        <v>456</v>
      </c>
      <c r="AD346" s="543" t="s">
        <v>497</v>
      </c>
      <c r="AE346" s="584" t="s">
        <v>453</v>
      </c>
      <c r="AF346" s="608" t="s">
        <v>454</v>
      </c>
      <c r="AG346" s="607" t="s">
        <v>456</v>
      </c>
      <c r="AH346" s="543" t="s">
        <v>497</v>
      </c>
      <c r="AI346" s="584" t="s">
        <v>453</v>
      </c>
      <c r="AJ346" s="608" t="s">
        <v>454</v>
      </c>
      <c r="AK346" s="607" t="s">
        <v>456</v>
      </c>
      <c r="AL346" s="543" t="s">
        <v>497</v>
      </c>
      <c r="AM346" s="584" t="s">
        <v>453</v>
      </c>
      <c r="AN346" s="608" t="s">
        <v>454</v>
      </c>
      <c r="AO346" s="607" t="s">
        <v>456</v>
      </c>
      <c r="AP346" s="543" t="s">
        <v>497</v>
      </c>
    </row>
    <row r="347" spans="1:42" ht="13.5" thickBot="1">
      <c r="A347" s="600"/>
      <c r="B347" s="603"/>
      <c r="C347" s="565"/>
      <c r="D347" s="669"/>
      <c r="E347" s="545"/>
      <c r="F347" s="585"/>
      <c r="G347" s="539"/>
      <c r="H347" s="539"/>
      <c r="I347" s="539"/>
      <c r="J347" s="614"/>
      <c r="K347" s="585"/>
      <c r="L347" s="609"/>
      <c r="M347" s="577"/>
      <c r="N347" s="545"/>
      <c r="O347" s="585"/>
      <c r="P347" s="609"/>
      <c r="Q347" s="577"/>
      <c r="R347" s="545"/>
      <c r="S347" s="585"/>
      <c r="T347" s="609"/>
      <c r="U347" s="577"/>
      <c r="V347" s="545"/>
      <c r="W347" s="585"/>
      <c r="X347" s="609"/>
      <c r="Y347" s="577"/>
      <c r="Z347" s="545"/>
      <c r="AA347" s="585"/>
      <c r="AB347" s="609"/>
      <c r="AC347" s="577"/>
      <c r="AD347" s="545"/>
      <c r="AE347" s="585"/>
      <c r="AF347" s="609"/>
      <c r="AG347" s="577"/>
      <c r="AH347" s="545"/>
      <c r="AI347" s="585"/>
      <c r="AJ347" s="609"/>
      <c r="AK347" s="577"/>
      <c r="AL347" s="545"/>
      <c r="AM347" s="585"/>
      <c r="AN347" s="609"/>
      <c r="AO347" s="577"/>
      <c r="AP347" s="545"/>
    </row>
    <row r="348" spans="1:42" ht="16.5" thickBot="1">
      <c r="A348" s="45" t="s">
        <v>131</v>
      </c>
      <c r="B348" s="203" t="s">
        <v>494</v>
      </c>
      <c r="C348" s="676"/>
      <c r="D348" s="676"/>
      <c r="E348" s="144"/>
      <c r="F348" s="144"/>
      <c r="G348" s="676"/>
      <c r="H348" s="676"/>
      <c r="I348" s="676"/>
      <c r="J348" s="676"/>
      <c r="K348" s="676"/>
      <c r="L348" s="676"/>
      <c r="M348" s="676"/>
      <c r="N348" s="676"/>
      <c r="O348" s="676"/>
      <c r="P348" s="676"/>
      <c r="Q348" s="676"/>
      <c r="R348" s="676"/>
      <c r="S348" s="676"/>
      <c r="T348" s="676"/>
      <c r="U348" s="676"/>
      <c r="V348" s="676"/>
      <c r="W348" s="676"/>
      <c r="X348" s="676"/>
      <c r="Y348" s="676"/>
      <c r="Z348" s="676"/>
      <c r="AA348" s="676"/>
      <c r="AB348" s="676"/>
      <c r="AC348" s="676"/>
      <c r="AD348" s="676"/>
      <c r="AE348" s="676"/>
      <c r="AF348" s="676"/>
      <c r="AG348" s="676"/>
      <c r="AH348" s="676"/>
      <c r="AI348" s="676"/>
      <c r="AJ348" s="676"/>
      <c r="AK348" s="676"/>
      <c r="AL348" s="676"/>
      <c r="AM348" s="676"/>
      <c r="AN348" s="676"/>
      <c r="AO348" s="676"/>
      <c r="AP348" s="677"/>
    </row>
    <row r="349" spans="1:42" ht="15.75">
      <c r="A349" s="49" t="s">
        <v>459</v>
      </c>
      <c r="B349" s="242" t="s">
        <v>88</v>
      </c>
      <c r="C349" s="62">
        <v>1</v>
      </c>
      <c r="D349" s="57">
        <v>2</v>
      </c>
      <c r="E349" s="59">
        <v>9</v>
      </c>
      <c r="F349" s="61">
        <f aca="true" t="shared" si="41" ref="F349:F357">SUM(G349:J349)</f>
        <v>45</v>
      </c>
      <c r="G349" s="208">
        <f aca="true" t="shared" si="42" ref="G349:G357">IF(SUM(K349+O349+S349+W349+AA349+AE349+AI349+AM349)=0,"",SUM(K349+O349+S349+W349+AA349+AE349+AI349+AM349))</f>
        <v>15</v>
      </c>
      <c r="H349" s="208">
        <f aca="true" t="shared" si="43" ref="H349:H357">IF(SUM(L349+P349+T349+X349+AB349+AF349+AJ349+AN349)=0,"",SUM(L349+P349+T349+X349+AB349+AF349+AJ349+AN349))</f>
      </c>
      <c r="I349" s="208">
        <f aca="true" t="shared" si="44" ref="I349:I357">IF(SUM(M349+Q349+U349+Y349+AC349+AG349+AK349+AO349)=0,"",SUM(M349+Q349+U349+Y349+AC349+AG349+AK349+AO349))</f>
        <v>20</v>
      </c>
      <c r="J349" s="216">
        <f aca="true" t="shared" si="45" ref="J349:J357">IF(SUM(N349+R349+V349+Z349+AD349+AH349+AL349+AP349)=0,"",SUM(N349+R349+V349+Z349+AD349+AH349+AL349+AP349))</f>
        <v>10</v>
      </c>
      <c r="K349" s="254"/>
      <c r="L349" s="255"/>
      <c r="M349" s="255"/>
      <c r="N349" s="256"/>
      <c r="O349" s="254"/>
      <c r="P349" s="255"/>
      <c r="Q349" s="255"/>
      <c r="R349" s="256"/>
      <c r="S349" s="254"/>
      <c r="T349" s="255"/>
      <c r="U349" s="255"/>
      <c r="V349" s="256"/>
      <c r="W349" s="254"/>
      <c r="X349" s="255"/>
      <c r="Y349" s="255"/>
      <c r="Z349" s="256"/>
      <c r="AA349" s="254"/>
      <c r="AB349" s="255"/>
      <c r="AC349" s="255"/>
      <c r="AD349" s="256"/>
      <c r="AE349" s="286">
        <v>15</v>
      </c>
      <c r="AF349" s="255"/>
      <c r="AG349" s="255">
        <v>20</v>
      </c>
      <c r="AH349" s="256">
        <v>10</v>
      </c>
      <c r="AI349" s="254"/>
      <c r="AJ349" s="255"/>
      <c r="AK349" s="255"/>
      <c r="AL349" s="256"/>
      <c r="AM349" s="254"/>
      <c r="AN349" s="255"/>
      <c r="AO349" s="255"/>
      <c r="AP349" s="256"/>
    </row>
    <row r="350" spans="1:42" ht="15.75">
      <c r="A350" s="58" t="s">
        <v>460</v>
      </c>
      <c r="B350" s="204" t="s">
        <v>94</v>
      </c>
      <c r="C350" s="62"/>
      <c r="D350" s="57">
        <v>2</v>
      </c>
      <c r="E350" s="59">
        <v>4</v>
      </c>
      <c r="F350" s="61">
        <f t="shared" si="41"/>
        <v>25</v>
      </c>
      <c r="G350" s="208">
        <f t="shared" si="42"/>
        <v>15</v>
      </c>
      <c r="H350" s="208">
        <f t="shared" si="43"/>
      </c>
      <c r="I350" s="208">
        <f t="shared" si="44"/>
        <v>10</v>
      </c>
      <c r="J350" s="216">
        <f t="shared" si="45"/>
      </c>
      <c r="K350" s="56"/>
      <c r="L350" s="54"/>
      <c r="M350" s="54"/>
      <c r="N350" s="60"/>
      <c r="O350" s="56"/>
      <c r="P350" s="54"/>
      <c r="Q350" s="54"/>
      <c r="R350" s="60"/>
      <c r="S350" s="56"/>
      <c r="T350" s="54"/>
      <c r="U350" s="54"/>
      <c r="V350" s="60"/>
      <c r="W350" s="56"/>
      <c r="X350" s="54"/>
      <c r="Y350" s="54"/>
      <c r="Z350" s="60"/>
      <c r="AA350" s="56"/>
      <c r="AB350" s="54"/>
      <c r="AC350" s="54"/>
      <c r="AD350" s="60"/>
      <c r="AE350" s="56"/>
      <c r="AF350" s="54"/>
      <c r="AG350" s="54"/>
      <c r="AH350" s="60"/>
      <c r="AI350" s="56">
        <v>15</v>
      </c>
      <c r="AJ350" s="54"/>
      <c r="AK350" s="54">
        <v>10</v>
      </c>
      <c r="AL350" s="60"/>
      <c r="AM350" s="56"/>
      <c r="AN350" s="54"/>
      <c r="AO350" s="54"/>
      <c r="AP350" s="60"/>
    </row>
    <row r="351" spans="1:42" ht="15.75">
      <c r="A351" s="58" t="s">
        <v>461</v>
      </c>
      <c r="B351" s="202" t="s">
        <v>59</v>
      </c>
      <c r="C351" s="62">
        <v>1</v>
      </c>
      <c r="D351" s="57">
        <v>2</v>
      </c>
      <c r="E351" s="59">
        <v>4</v>
      </c>
      <c r="F351" s="61">
        <f t="shared" si="41"/>
        <v>35</v>
      </c>
      <c r="G351" s="208">
        <f t="shared" si="42"/>
        <v>15</v>
      </c>
      <c r="H351" s="208">
        <f t="shared" si="43"/>
        <v>10</v>
      </c>
      <c r="I351" s="208">
        <f t="shared" si="44"/>
      </c>
      <c r="J351" s="216">
        <f t="shared" si="45"/>
        <v>10</v>
      </c>
      <c r="K351" s="56"/>
      <c r="L351" s="54"/>
      <c r="M351" s="54"/>
      <c r="N351" s="60"/>
      <c r="O351" s="56"/>
      <c r="P351" s="54"/>
      <c r="Q351" s="54"/>
      <c r="R351" s="60"/>
      <c r="S351" s="56"/>
      <c r="T351" s="54"/>
      <c r="U351" s="54"/>
      <c r="V351" s="60"/>
      <c r="W351" s="56"/>
      <c r="X351" s="54"/>
      <c r="Y351" s="54"/>
      <c r="Z351" s="60"/>
      <c r="AA351" s="56"/>
      <c r="AB351" s="54"/>
      <c r="AC351" s="54"/>
      <c r="AD351" s="60"/>
      <c r="AE351" s="56"/>
      <c r="AF351" s="54"/>
      <c r="AG351" s="54"/>
      <c r="AH351" s="60"/>
      <c r="AI351" s="56"/>
      <c r="AJ351" s="54"/>
      <c r="AK351" s="54"/>
      <c r="AL351" s="60"/>
      <c r="AM351" s="247">
        <v>15</v>
      </c>
      <c r="AN351" s="54">
        <v>10</v>
      </c>
      <c r="AO351" s="54"/>
      <c r="AP351" s="60">
        <v>10</v>
      </c>
    </row>
    <row r="352" spans="1:42" ht="15.75">
      <c r="A352" s="58" t="s">
        <v>462</v>
      </c>
      <c r="B352" s="202" t="s">
        <v>40</v>
      </c>
      <c r="C352" s="62"/>
      <c r="D352" s="57">
        <v>3</v>
      </c>
      <c r="E352" s="59">
        <v>6</v>
      </c>
      <c r="F352" s="61">
        <f t="shared" si="41"/>
        <v>45</v>
      </c>
      <c r="G352" s="208">
        <f t="shared" si="42"/>
        <v>20</v>
      </c>
      <c r="H352" s="208">
        <f t="shared" si="43"/>
      </c>
      <c r="I352" s="208">
        <f t="shared" si="44"/>
        <v>10</v>
      </c>
      <c r="J352" s="216">
        <f t="shared" si="45"/>
        <v>15</v>
      </c>
      <c r="K352" s="56"/>
      <c r="L352" s="54"/>
      <c r="M352" s="54"/>
      <c r="N352" s="60"/>
      <c r="O352" s="56"/>
      <c r="P352" s="54"/>
      <c r="Q352" s="54"/>
      <c r="R352" s="60"/>
      <c r="S352" s="56"/>
      <c r="T352" s="54"/>
      <c r="U352" s="54"/>
      <c r="V352" s="60"/>
      <c r="W352" s="56"/>
      <c r="X352" s="54"/>
      <c r="Y352" s="54"/>
      <c r="Z352" s="60"/>
      <c r="AA352" s="56"/>
      <c r="AB352" s="54"/>
      <c r="AC352" s="54"/>
      <c r="AD352" s="60"/>
      <c r="AE352" s="56"/>
      <c r="AF352" s="54"/>
      <c r="AG352" s="54"/>
      <c r="AH352" s="60"/>
      <c r="AI352" s="56">
        <v>20</v>
      </c>
      <c r="AJ352" s="54"/>
      <c r="AK352" s="54">
        <v>10</v>
      </c>
      <c r="AL352" s="60">
        <v>15</v>
      </c>
      <c r="AM352" s="56"/>
      <c r="AN352" s="54"/>
      <c r="AO352" s="54"/>
      <c r="AP352" s="60"/>
    </row>
    <row r="353" spans="1:42" ht="15.75">
      <c r="A353" s="58" t="s">
        <v>463</v>
      </c>
      <c r="B353" s="204" t="s">
        <v>57</v>
      </c>
      <c r="C353" s="62"/>
      <c r="D353" s="57">
        <v>2</v>
      </c>
      <c r="E353" s="59">
        <v>5</v>
      </c>
      <c r="F353" s="61">
        <f t="shared" si="41"/>
        <v>45</v>
      </c>
      <c r="G353" s="208">
        <f t="shared" si="42"/>
        <v>15</v>
      </c>
      <c r="H353" s="208">
        <f t="shared" si="43"/>
      </c>
      <c r="I353" s="208">
        <f t="shared" si="44"/>
        <v>20</v>
      </c>
      <c r="J353" s="216">
        <f t="shared" si="45"/>
        <v>10</v>
      </c>
      <c r="K353" s="56"/>
      <c r="L353" s="54"/>
      <c r="M353" s="54"/>
      <c r="N353" s="60"/>
      <c r="O353" s="56"/>
      <c r="P353" s="54"/>
      <c r="Q353" s="54"/>
      <c r="R353" s="60"/>
      <c r="S353" s="56"/>
      <c r="T353" s="54"/>
      <c r="U353" s="54"/>
      <c r="V353" s="60"/>
      <c r="W353" s="56"/>
      <c r="X353" s="54"/>
      <c r="Y353" s="54"/>
      <c r="Z353" s="60"/>
      <c r="AA353" s="56"/>
      <c r="AB353" s="54"/>
      <c r="AC353" s="54"/>
      <c r="AD353" s="60"/>
      <c r="AE353" s="56"/>
      <c r="AF353" s="54"/>
      <c r="AG353" s="54"/>
      <c r="AH353" s="60"/>
      <c r="AI353" s="56">
        <v>15</v>
      </c>
      <c r="AJ353" s="54"/>
      <c r="AK353" s="54"/>
      <c r="AL353" s="60"/>
      <c r="AM353" s="56"/>
      <c r="AN353" s="54"/>
      <c r="AO353" s="54">
        <v>20</v>
      </c>
      <c r="AP353" s="60">
        <v>10</v>
      </c>
    </row>
    <row r="354" spans="1:42" ht="15.75">
      <c r="A354" s="58" t="s">
        <v>84</v>
      </c>
      <c r="B354" s="204" t="s">
        <v>89</v>
      </c>
      <c r="C354" s="62"/>
      <c r="D354" s="57">
        <v>3</v>
      </c>
      <c r="E354" s="59">
        <v>6</v>
      </c>
      <c r="F354" s="61">
        <f t="shared" si="41"/>
        <v>45</v>
      </c>
      <c r="G354" s="208">
        <f t="shared" si="42"/>
        <v>15</v>
      </c>
      <c r="H354" s="208">
        <f t="shared" si="43"/>
      </c>
      <c r="I354" s="208">
        <f t="shared" si="44"/>
        <v>20</v>
      </c>
      <c r="J354" s="216">
        <f t="shared" si="45"/>
        <v>10</v>
      </c>
      <c r="K354" s="56"/>
      <c r="L354" s="54"/>
      <c r="M354" s="54"/>
      <c r="N354" s="60"/>
      <c r="O354" s="56"/>
      <c r="P354" s="54"/>
      <c r="Q354" s="54"/>
      <c r="R354" s="60"/>
      <c r="S354" s="56"/>
      <c r="T354" s="54"/>
      <c r="U354" s="54"/>
      <c r="V354" s="60"/>
      <c r="W354" s="56"/>
      <c r="X354" s="54"/>
      <c r="Y354" s="54"/>
      <c r="Z354" s="60"/>
      <c r="AA354" s="56">
        <v>15</v>
      </c>
      <c r="AB354" s="54"/>
      <c r="AC354" s="54">
        <v>20</v>
      </c>
      <c r="AD354" s="60">
        <v>10</v>
      </c>
      <c r="AE354" s="56"/>
      <c r="AF354" s="54"/>
      <c r="AG354" s="54"/>
      <c r="AH354" s="60"/>
      <c r="AI354" s="56"/>
      <c r="AJ354" s="54"/>
      <c r="AK354" s="54"/>
      <c r="AL354" s="60"/>
      <c r="AM354" s="56"/>
      <c r="AN354" s="54"/>
      <c r="AO354" s="54"/>
      <c r="AP354" s="60"/>
    </row>
    <row r="355" spans="1:42" ht="15.75">
      <c r="A355" s="58" t="s">
        <v>97</v>
      </c>
      <c r="B355" s="202" t="s">
        <v>58</v>
      </c>
      <c r="C355" s="62"/>
      <c r="D355" s="57">
        <v>2</v>
      </c>
      <c r="E355" s="59">
        <v>5</v>
      </c>
      <c r="F355" s="61">
        <f t="shared" si="41"/>
        <v>35</v>
      </c>
      <c r="G355" s="208">
        <f t="shared" si="42"/>
        <v>15</v>
      </c>
      <c r="H355" s="208">
        <f t="shared" si="43"/>
        <v>10</v>
      </c>
      <c r="I355" s="208">
        <f t="shared" si="44"/>
      </c>
      <c r="J355" s="216">
        <f t="shared" si="45"/>
        <v>10</v>
      </c>
      <c r="K355" s="56"/>
      <c r="L355" s="54"/>
      <c r="M355" s="54"/>
      <c r="N355" s="60"/>
      <c r="O355" s="56"/>
      <c r="P355" s="54"/>
      <c r="Q355" s="54"/>
      <c r="R355" s="60"/>
      <c r="S355" s="56"/>
      <c r="T355" s="54"/>
      <c r="U355" s="54"/>
      <c r="V355" s="60"/>
      <c r="W355" s="56"/>
      <c r="X355" s="54"/>
      <c r="Y355" s="54"/>
      <c r="Z355" s="60"/>
      <c r="AA355" s="56"/>
      <c r="AB355" s="54"/>
      <c r="AC355" s="54"/>
      <c r="AD355" s="60"/>
      <c r="AE355" s="56">
        <v>15</v>
      </c>
      <c r="AF355" s="54">
        <v>10</v>
      </c>
      <c r="AG355" s="54"/>
      <c r="AH355" s="60">
        <v>10</v>
      </c>
      <c r="AI355" s="56"/>
      <c r="AJ355" s="54"/>
      <c r="AK355" s="54"/>
      <c r="AL355" s="60"/>
      <c r="AM355" s="56"/>
      <c r="AN355" s="54"/>
      <c r="AO355" s="54"/>
      <c r="AP355" s="60"/>
    </row>
    <row r="356" spans="1:42" ht="15.75">
      <c r="A356" s="58" t="s">
        <v>98</v>
      </c>
      <c r="B356" s="204" t="s">
        <v>78</v>
      </c>
      <c r="C356" s="62"/>
      <c r="D356" s="57">
        <v>1</v>
      </c>
      <c r="E356" s="59">
        <v>5</v>
      </c>
      <c r="F356" s="61">
        <f t="shared" si="41"/>
        <v>30</v>
      </c>
      <c r="G356" s="208">
        <f t="shared" si="42"/>
        <v>15</v>
      </c>
      <c r="H356" s="208">
        <f t="shared" si="43"/>
        <v>15</v>
      </c>
      <c r="I356" s="208">
        <f t="shared" si="44"/>
      </c>
      <c r="J356" s="216">
        <f t="shared" si="45"/>
      </c>
      <c r="K356" s="56"/>
      <c r="L356" s="54"/>
      <c r="M356" s="54"/>
      <c r="N356" s="60"/>
      <c r="O356" s="56"/>
      <c r="P356" s="54"/>
      <c r="Q356" s="54"/>
      <c r="R356" s="60"/>
      <c r="S356" s="56"/>
      <c r="T356" s="54"/>
      <c r="U356" s="54"/>
      <c r="V356" s="60"/>
      <c r="W356" s="56"/>
      <c r="X356" s="54"/>
      <c r="Y356" s="54"/>
      <c r="Z356" s="60"/>
      <c r="AA356" s="56"/>
      <c r="AB356" s="54"/>
      <c r="AC356" s="54"/>
      <c r="AD356" s="60"/>
      <c r="AE356" s="56">
        <v>15</v>
      </c>
      <c r="AF356" s="54">
        <v>15</v>
      </c>
      <c r="AG356" s="54"/>
      <c r="AH356" s="60"/>
      <c r="AI356" s="56"/>
      <c r="AJ356" s="54"/>
      <c r="AK356" s="54"/>
      <c r="AL356" s="60"/>
      <c r="AM356" s="56"/>
      <c r="AN356" s="54"/>
      <c r="AO356" s="54"/>
      <c r="AP356" s="60"/>
    </row>
    <row r="357" spans="1:42" ht="15.75">
      <c r="A357" s="58" t="s">
        <v>99</v>
      </c>
      <c r="B357" s="202" t="s">
        <v>9</v>
      </c>
      <c r="C357" s="62"/>
      <c r="D357" s="57">
        <v>2</v>
      </c>
      <c r="E357" s="59">
        <v>4</v>
      </c>
      <c r="F357" s="61">
        <f t="shared" si="41"/>
        <v>20</v>
      </c>
      <c r="G357" s="208">
        <f t="shared" si="42"/>
      </c>
      <c r="H357" s="208">
        <f t="shared" si="43"/>
      </c>
      <c r="I357" s="208">
        <f t="shared" si="44"/>
      </c>
      <c r="J357" s="216">
        <f t="shared" si="45"/>
        <v>20</v>
      </c>
      <c r="K357" s="56"/>
      <c r="L357" s="54"/>
      <c r="M357" s="54"/>
      <c r="N357" s="60"/>
      <c r="O357" s="56"/>
      <c r="P357" s="54"/>
      <c r="Q357" s="54"/>
      <c r="R357" s="60"/>
      <c r="S357" s="56"/>
      <c r="T357" s="54"/>
      <c r="U357" s="54"/>
      <c r="V357" s="60"/>
      <c r="W357" s="56"/>
      <c r="X357" s="54"/>
      <c r="Y357" s="54"/>
      <c r="Z357" s="60"/>
      <c r="AA357" s="56"/>
      <c r="AB357" s="54"/>
      <c r="AC357" s="54"/>
      <c r="AD357" s="60"/>
      <c r="AE357" s="56"/>
      <c r="AF357" s="54"/>
      <c r="AG357" s="54"/>
      <c r="AH357" s="60"/>
      <c r="AI357" s="56"/>
      <c r="AJ357" s="54"/>
      <c r="AK357" s="54"/>
      <c r="AL357" s="60">
        <v>10</v>
      </c>
      <c r="AM357" s="56"/>
      <c r="AN357" s="54"/>
      <c r="AO357" s="54"/>
      <c r="AP357" s="60">
        <v>10</v>
      </c>
    </row>
    <row r="358" spans="1:42" ht="15.75">
      <c r="A358" s="58"/>
      <c r="B358" s="202"/>
      <c r="C358" s="125"/>
      <c r="D358" s="126"/>
      <c r="E358" s="60"/>
      <c r="F358" s="61"/>
      <c r="G358" s="54"/>
      <c r="H358" s="54"/>
      <c r="I358" s="54"/>
      <c r="J358" s="54"/>
      <c r="K358" s="121"/>
      <c r="L358" s="22"/>
      <c r="M358" s="22"/>
      <c r="N358" s="120"/>
      <c r="O358" s="122"/>
      <c r="P358" s="22"/>
      <c r="Q358" s="22"/>
      <c r="R358" s="120"/>
      <c r="S358" s="122"/>
      <c r="T358" s="22"/>
      <c r="U358" s="22"/>
      <c r="V358" s="120"/>
      <c r="W358" s="122"/>
      <c r="X358" s="22"/>
      <c r="Y358" s="22"/>
      <c r="Z358" s="120"/>
      <c r="AA358" s="122"/>
      <c r="AB358" s="22"/>
      <c r="AC358" s="22"/>
      <c r="AD358" s="120"/>
      <c r="AE358" s="122"/>
      <c r="AF358" s="22"/>
      <c r="AG358" s="22"/>
      <c r="AH358" s="120"/>
      <c r="AI358" s="122"/>
      <c r="AJ358" s="22"/>
      <c r="AK358" s="22"/>
      <c r="AL358" s="120"/>
      <c r="AM358" s="122"/>
      <c r="AN358" s="22"/>
      <c r="AO358" s="22"/>
      <c r="AP358" s="120"/>
    </row>
    <row r="359" spans="1:42" ht="16.5" thickBot="1">
      <c r="A359" s="58"/>
      <c r="B359" s="63"/>
      <c r="C359" s="123"/>
      <c r="D359" s="129"/>
      <c r="E359" s="127"/>
      <c r="F359" s="145"/>
      <c r="G359" s="54"/>
      <c r="H359" s="146"/>
      <c r="I359" s="146"/>
      <c r="J359" s="146"/>
      <c r="K359" s="141"/>
      <c r="L359" s="142"/>
      <c r="M359" s="142"/>
      <c r="N359" s="130"/>
      <c r="O359" s="143"/>
      <c r="P359" s="142"/>
      <c r="Q359" s="142"/>
      <c r="R359" s="130"/>
      <c r="S359" s="143"/>
      <c r="T359" s="142"/>
      <c r="U359" s="142"/>
      <c r="V359" s="130"/>
      <c r="W359" s="143"/>
      <c r="X359" s="142"/>
      <c r="Y359" s="142"/>
      <c r="Z359" s="130"/>
      <c r="AA359" s="143"/>
      <c r="AB359" s="142"/>
      <c r="AC359" s="142"/>
      <c r="AD359" s="130"/>
      <c r="AE359" s="143"/>
      <c r="AF359" s="142"/>
      <c r="AG359" s="142"/>
      <c r="AH359" s="130"/>
      <c r="AI359" s="143"/>
      <c r="AJ359" s="142"/>
      <c r="AK359" s="142"/>
      <c r="AL359" s="130"/>
      <c r="AM359" s="143"/>
      <c r="AN359" s="142"/>
      <c r="AO359" s="142"/>
      <c r="AP359" s="130"/>
    </row>
    <row r="360" spans="1:42" ht="13.5" thickTop="1">
      <c r="A360" s="74"/>
      <c r="B360" s="526" t="s">
        <v>464</v>
      </c>
      <c r="C360" s="578">
        <f aca="true" t="shared" si="46" ref="C360:AP360">SUM(C349:C359)</f>
        <v>2</v>
      </c>
      <c r="D360" s="580">
        <f t="shared" si="46"/>
        <v>19</v>
      </c>
      <c r="E360" s="582">
        <f t="shared" si="46"/>
        <v>48</v>
      </c>
      <c r="F360" s="646">
        <f t="shared" si="46"/>
        <v>325</v>
      </c>
      <c r="G360" s="580">
        <f t="shared" si="46"/>
        <v>125</v>
      </c>
      <c r="H360" s="580">
        <f t="shared" si="46"/>
        <v>35</v>
      </c>
      <c r="I360" s="580">
        <f t="shared" si="46"/>
        <v>80</v>
      </c>
      <c r="J360" s="582">
        <f t="shared" si="46"/>
        <v>85</v>
      </c>
      <c r="K360" s="75">
        <f t="shared" si="46"/>
        <v>0</v>
      </c>
      <c r="L360" s="76">
        <f t="shared" si="46"/>
        <v>0</v>
      </c>
      <c r="M360" s="76">
        <f t="shared" si="46"/>
        <v>0</v>
      </c>
      <c r="N360" s="78">
        <f t="shared" si="46"/>
        <v>0</v>
      </c>
      <c r="O360" s="75">
        <f t="shared" si="46"/>
        <v>0</v>
      </c>
      <c r="P360" s="76">
        <f t="shared" si="46"/>
        <v>0</v>
      </c>
      <c r="Q360" s="76">
        <f t="shared" si="46"/>
        <v>0</v>
      </c>
      <c r="R360" s="78">
        <f t="shared" si="46"/>
        <v>0</v>
      </c>
      <c r="S360" s="75">
        <f t="shared" si="46"/>
        <v>0</v>
      </c>
      <c r="T360" s="76">
        <f t="shared" si="46"/>
        <v>0</v>
      </c>
      <c r="U360" s="76">
        <f t="shared" si="46"/>
        <v>0</v>
      </c>
      <c r="V360" s="78">
        <f t="shared" si="46"/>
        <v>0</v>
      </c>
      <c r="W360" s="75">
        <f t="shared" si="46"/>
        <v>0</v>
      </c>
      <c r="X360" s="76">
        <f t="shared" si="46"/>
        <v>0</v>
      </c>
      <c r="Y360" s="76">
        <f t="shared" si="46"/>
        <v>0</v>
      </c>
      <c r="Z360" s="78">
        <f t="shared" si="46"/>
        <v>0</v>
      </c>
      <c r="AA360" s="75">
        <f t="shared" si="46"/>
        <v>15</v>
      </c>
      <c r="AB360" s="76">
        <f t="shared" si="46"/>
        <v>0</v>
      </c>
      <c r="AC360" s="76">
        <f t="shared" si="46"/>
        <v>20</v>
      </c>
      <c r="AD360" s="78">
        <f t="shared" si="46"/>
        <v>10</v>
      </c>
      <c r="AE360" s="75">
        <f t="shared" si="46"/>
        <v>45</v>
      </c>
      <c r="AF360" s="76">
        <f t="shared" si="46"/>
        <v>25</v>
      </c>
      <c r="AG360" s="76">
        <f t="shared" si="46"/>
        <v>20</v>
      </c>
      <c r="AH360" s="78">
        <f t="shared" si="46"/>
        <v>20</v>
      </c>
      <c r="AI360" s="75">
        <f t="shared" si="46"/>
        <v>50</v>
      </c>
      <c r="AJ360" s="76">
        <f t="shared" si="46"/>
        <v>0</v>
      </c>
      <c r="AK360" s="76">
        <f t="shared" si="46"/>
        <v>20</v>
      </c>
      <c r="AL360" s="78">
        <f t="shared" si="46"/>
        <v>25</v>
      </c>
      <c r="AM360" s="75">
        <f t="shared" si="46"/>
        <v>15</v>
      </c>
      <c r="AN360" s="76">
        <f t="shared" si="46"/>
        <v>10</v>
      </c>
      <c r="AO360" s="76">
        <f t="shared" si="46"/>
        <v>20</v>
      </c>
      <c r="AP360" s="78">
        <f t="shared" si="46"/>
        <v>30</v>
      </c>
    </row>
    <row r="361" spans="1:44" ht="13.5" thickBot="1">
      <c r="A361" s="80"/>
      <c r="B361" s="527"/>
      <c r="C361" s="579"/>
      <c r="D361" s="581"/>
      <c r="E361" s="583"/>
      <c r="F361" s="525"/>
      <c r="G361" s="517"/>
      <c r="H361" s="517"/>
      <c r="I361" s="517"/>
      <c r="J361" s="519"/>
      <c r="K361" s="616">
        <f>SUM(K360:N360)</f>
        <v>0</v>
      </c>
      <c r="L361" s="617"/>
      <c r="M361" s="617"/>
      <c r="N361" s="618"/>
      <c r="O361" s="616">
        <f>SUM(O360:R360)</f>
        <v>0</v>
      </c>
      <c r="P361" s="617"/>
      <c r="Q361" s="617"/>
      <c r="R361" s="618"/>
      <c r="S361" s="616">
        <f>SUM(S360:V360)</f>
        <v>0</v>
      </c>
      <c r="T361" s="617"/>
      <c r="U361" s="617"/>
      <c r="V361" s="618"/>
      <c r="W361" s="616">
        <f>SUM(W360:Z360)</f>
        <v>0</v>
      </c>
      <c r="X361" s="617"/>
      <c r="Y361" s="617"/>
      <c r="Z361" s="618"/>
      <c r="AA361" s="616">
        <f>SUM(AA360:AD360)</f>
        <v>45</v>
      </c>
      <c r="AB361" s="617"/>
      <c r="AC361" s="617"/>
      <c r="AD361" s="618"/>
      <c r="AE361" s="616">
        <f>SUM(AE360:AH360)</f>
        <v>110</v>
      </c>
      <c r="AF361" s="617"/>
      <c r="AG361" s="617"/>
      <c r="AH361" s="618"/>
      <c r="AI361" s="616">
        <f>SUM(AI360:AL360)</f>
        <v>95</v>
      </c>
      <c r="AJ361" s="617"/>
      <c r="AK361" s="617"/>
      <c r="AL361" s="618"/>
      <c r="AM361" s="616">
        <f>SUM(AM360:AP360)</f>
        <v>75</v>
      </c>
      <c r="AN361" s="617"/>
      <c r="AO361" s="617"/>
      <c r="AP361" s="618"/>
      <c r="AR361" s="27">
        <f>SUM(K361:AP361)</f>
        <v>325</v>
      </c>
    </row>
    <row r="362" spans="1:42" ht="12.75">
      <c r="A362" s="561" t="s">
        <v>133</v>
      </c>
      <c r="B362" s="562"/>
      <c r="C362" s="563" t="s">
        <v>451</v>
      </c>
      <c r="D362" s="576" t="s">
        <v>452</v>
      </c>
      <c r="E362" s="543" t="s">
        <v>499</v>
      </c>
      <c r="F362" s="665" t="s">
        <v>449</v>
      </c>
      <c r="G362" s="538" t="s">
        <v>453</v>
      </c>
      <c r="H362" s="538" t="s">
        <v>454</v>
      </c>
      <c r="I362" s="538" t="s">
        <v>455</v>
      </c>
      <c r="J362" s="613" t="s">
        <v>493</v>
      </c>
      <c r="K362" s="586" t="s">
        <v>118</v>
      </c>
      <c r="L362" s="587"/>
      <c r="M362" s="587"/>
      <c r="N362" s="588"/>
      <c r="O362" s="586" t="s">
        <v>119</v>
      </c>
      <c r="P362" s="587"/>
      <c r="Q362" s="587"/>
      <c r="R362" s="588"/>
      <c r="S362" s="586" t="s">
        <v>120</v>
      </c>
      <c r="T362" s="587"/>
      <c r="U362" s="587"/>
      <c r="V362" s="588"/>
      <c r="W362" s="586" t="s">
        <v>121</v>
      </c>
      <c r="X362" s="587"/>
      <c r="Y362" s="587"/>
      <c r="Z362" s="588"/>
      <c r="AA362" s="586" t="s">
        <v>122</v>
      </c>
      <c r="AB362" s="587"/>
      <c r="AC362" s="587"/>
      <c r="AD362" s="588"/>
      <c r="AE362" s="586" t="s">
        <v>123</v>
      </c>
      <c r="AF362" s="587"/>
      <c r="AG362" s="587"/>
      <c r="AH362" s="588"/>
      <c r="AI362" s="586" t="s">
        <v>124</v>
      </c>
      <c r="AJ362" s="587"/>
      <c r="AK362" s="587"/>
      <c r="AL362" s="588"/>
      <c r="AM362" s="586" t="s">
        <v>125</v>
      </c>
      <c r="AN362" s="587"/>
      <c r="AO362" s="587"/>
      <c r="AP362" s="588"/>
    </row>
    <row r="363" spans="1:42" ht="12.75">
      <c r="A363" s="561"/>
      <c r="B363" s="562"/>
      <c r="C363" s="564"/>
      <c r="D363" s="576"/>
      <c r="E363" s="544"/>
      <c r="F363" s="665"/>
      <c r="G363" s="538"/>
      <c r="H363" s="538"/>
      <c r="I363" s="538"/>
      <c r="J363" s="613"/>
      <c r="K363" s="584" t="s">
        <v>453</v>
      </c>
      <c r="L363" s="608" t="s">
        <v>454</v>
      </c>
      <c r="M363" s="607" t="s">
        <v>456</v>
      </c>
      <c r="N363" s="543" t="s">
        <v>497</v>
      </c>
      <c r="O363" s="584" t="s">
        <v>453</v>
      </c>
      <c r="P363" s="608" t="s">
        <v>454</v>
      </c>
      <c r="Q363" s="607" t="s">
        <v>456</v>
      </c>
      <c r="R363" s="543" t="s">
        <v>497</v>
      </c>
      <c r="S363" s="584" t="s">
        <v>453</v>
      </c>
      <c r="T363" s="608" t="s">
        <v>454</v>
      </c>
      <c r="U363" s="607" t="s">
        <v>456</v>
      </c>
      <c r="V363" s="543" t="s">
        <v>497</v>
      </c>
      <c r="W363" s="584" t="s">
        <v>453</v>
      </c>
      <c r="X363" s="608" t="s">
        <v>454</v>
      </c>
      <c r="Y363" s="607" t="s">
        <v>456</v>
      </c>
      <c r="Z363" s="543" t="s">
        <v>497</v>
      </c>
      <c r="AA363" s="584" t="s">
        <v>453</v>
      </c>
      <c r="AB363" s="608" t="s">
        <v>454</v>
      </c>
      <c r="AC363" s="607" t="s">
        <v>456</v>
      </c>
      <c r="AD363" s="543" t="s">
        <v>497</v>
      </c>
      <c r="AE363" s="584" t="s">
        <v>453</v>
      </c>
      <c r="AF363" s="608" t="s">
        <v>454</v>
      </c>
      <c r="AG363" s="607" t="s">
        <v>456</v>
      </c>
      <c r="AH363" s="543" t="s">
        <v>497</v>
      </c>
      <c r="AI363" s="584" t="s">
        <v>453</v>
      </c>
      <c r="AJ363" s="608" t="s">
        <v>454</v>
      </c>
      <c r="AK363" s="607" t="s">
        <v>456</v>
      </c>
      <c r="AL363" s="543" t="s">
        <v>497</v>
      </c>
      <c r="AM363" s="584" t="s">
        <v>453</v>
      </c>
      <c r="AN363" s="608" t="s">
        <v>454</v>
      </c>
      <c r="AO363" s="607" t="s">
        <v>456</v>
      </c>
      <c r="AP363" s="543" t="s">
        <v>497</v>
      </c>
    </row>
    <row r="364" spans="1:42" ht="13.5" thickBot="1">
      <c r="A364" s="561"/>
      <c r="B364" s="562"/>
      <c r="C364" s="565"/>
      <c r="D364" s="577"/>
      <c r="E364" s="545"/>
      <c r="F364" s="666"/>
      <c r="G364" s="539"/>
      <c r="H364" s="539"/>
      <c r="I364" s="539"/>
      <c r="J364" s="614"/>
      <c r="K364" s="585"/>
      <c r="L364" s="609"/>
      <c r="M364" s="577"/>
      <c r="N364" s="545"/>
      <c r="O364" s="585"/>
      <c r="P364" s="609"/>
      <c r="Q364" s="577"/>
      <c r="R364" s="545"/>
      <c r="S364" s="585"/>
      <c r="T364" s="609"/>
      <c r="U364" s="577"/>
      <c r="V364" s="545"/>
      <c r="W364" s="585"/>
      <c r="X364" s="609"/>
      <c r="Y364" s="577"/>
      <c r="Z364" s="545"/>
      <c r="AA364" s="585"/>
      <c r="AB364" s="609"/>
      <c r="AC364" s="577"/>
      <c r="AD364" s="545"/>
      <c r="AE364" s="585"/>
      <c r="AF364" s="609"/>
      <c r="AG364" s="577"/>
      <c r="AH364" s="545"/>
      <c r="AI364" s="585"/>
      <c r="AJ364" s="609"/>
      <c r="AK364" s="577"/>
      <c r="AL364" s="545"/>
      <c r="AM364" s="585"/>
      <c r="AN364" s="609"/>
      <c r="AO364" s="577"/>
      <c r="AP364" s="545"/>
    </row>
    <row r="365" spans="1:44" ht="12.75" customHeight="1">
      <c r="A365" s="561"/>
      <c r="B365" s="562"/>
      <c r="C365" s="546">
        <f aca="true" t="shared" si="47" ref="C365:AP365">SUM(C29,C80,C147,C360)</f>
        <v>18</v>
      </c>
      <c r="D365" s="534">
        <f t="shared" si="47"/>
        <v>82</v>
      </c>
      <c r="E365" s="672">
        <f t="shared" si="47"/>
        <v>210</v>
      </c>
      <c r="F365" s="625">
        <f t="shared" si="47"/>
        <v>1395</v>
      </c>
      <c r="G365" s="534">
        <f t="shared" si="47"/>
        <v>655</v>
      </c>
      <c r="H365" s="534">
        <f t="shared" si="47"/>
        <v>230</v>
      </c>
      <c r="I365" s="534">
        <f t="shared" si="47"/>
        <v>390</v>
      </c>
      <c r="J365" s="532">
        <f t="shared" si="47"/>
        <v>120</v>
      </c>
      <c r="K365" s="81">
        <f t="shared" si="47"/>
        <v>95</v>
      </c>
      <c r="L365" s="82">
        <f t="shared" si="47"/>
        <v>50</v>
      </c>
      <c r="M365" s="82">
        <f t="shared" si="47"/>
        <v>25</v>
      </c>
      <c r="N365" s="83">
        <f t="shared" si="47"/>
        <v>0</v>
      </c>
      <c r="O365" s="81">
        <f t="shared" si="47"/>
        <v>80</v>
      </c>
      <c r="P365" s="82">
        <f t="shared" si="47"/>
        <v>45</v>
      </c>
      <c r="Q365" s="82">
        <f t="shared" si="47"/>
        <v>40</v>
      </c>
      <c r="R365" s="84">
        <f t="shared" si="47"/>
        <v>0</v>
      </c>
      <c r="S365" s="85">
        <f t="shared" si="47"/>
        <v>90</v>
      </c>
      <c r="T365" s="82">
        <f t="shared" si="47"/>
        <v>30</v>
      </c>
      <c r="U365" s="82">
        <f t="shared" si="47"/>
        <v>30</v>
      </c>
      <c r="V365" s="83">
        <f t="shared" si="47"/>
        <v>10</v>
      </c>
      <c r="W365" s="81">
        <f t="shared" si="47"/>
        <v>100</v>
      </c>
      <c r="X365" s="82">
        <f t="shared" si="47"/>
        <v>25</v>
      </c>
      <c r="Y365" s="82">
        <f t="shared" si="47"/>
        <v>40</v>
      </c>
      <c r="Z365" s="84">
        <f t="shared" si="47"/>
        <v>15</v>
      </c>
      <c r="AA365" s="85">
        <f t="shared" si="47"/>
        <v>85</v>
      </c>
      <c r="AB365" s="82">
        <f t="shared" si="47"/>
        <v>10</v>
      </c>
      <c r="AC365" s="82">
        <f t="shared" si="47"/>
        <v>85</v>
      </c>
      <c r="AD365" s="83">
        <f t="shared" si="47"/>
        <v>20</v>
      </c>
      <c r="AE365" s="81">
        <f t="shared" si="47"/>
        <v>80</v>
      </c>
      <c r="AF365" s="82">
        <f t="shared" si="47"/>
        <v>45</v>
      </c>
      <c r="AG365" s="82">
        <f t="shared" si="47"/>
        <v>70</v>
      </c>
      <c r="AH365" s="84">
        <f t="shared" si="47"/>
        <v>20</v>
      </c>
      <c r="AI365" s="85">
        <f t="shared" si="47"/>
        <v>100</v>
      </c>
      <c r="AJ365" s="82">
        <f t="shared" si="47"/>
        <v>15</v>
      </c>
      <c r="AK365" s="82">
        <f t="shared" si="47"/>
        <v>60</v>
      </c>
      <c r="AL365" s="83">
        <f t="shared" si="47"/>
        <v>25</v>
      </c>
      <c r="AM365" s="81">
        <f t="shared" si="47"/>
        <v>25</v>
      </c>
      <c r="AN365" s="82">
        <f t="shared" si="47"/>
        <v>10</v>
      </c>
      <c r="AO365" s="82">
        <f t="shared" si="47"/>
        <v>40</v>
      </c>
      <c r="AP365" s="84">
        <f t="shared" si="47"/>
        <v>30</v>
      </c>
      <c r="AR365" s="27" t="s">
        <v>500</v>
      </c>
    </row>
    <row r="366" spans="1:44" ht="13.5" customHeight="1" thickBot="1">
      <c r="A366" s="561"/>
      <c r="B366" s="562"/>
      <c r="C366" s="547"/>
      <c r="D366" s="548"/>
      <c r="E366" s="673"/>
      <c r="F366" s="671"/>
      <c r="G366" s="548"/>
      <c r="H366" s="548"/>
      <c r="I366" s="548"/>
      <c r="J366" s="575"/>
      <c r="K366" s="592">
        <f>SUM(K365:N365)</f>
        <v>170</v>
      </c>
      <c r="L366" s="593"/>
      <c r="M366" s="593"/>
      <c r="N366" s="593"/>
      <c r="O366" s="592">
        <f>SUM(O365:R365)</f>
        <v>165</v>
      </c>
      <c r="P366" s="593"/>
      <c r="Q366" s="593"/>
      <c r="R366" s="593"/>
      <c r="S366" s="592">
        <f>SUM(S365:V365)</f>
        <v>160</v>
      </c>
      <c r="T366" s="593"/>
      <c r="U366" s="593"/>
      <c r="V366" s="593"/>
      <c r="W366" s="592">
        <f>SUM(W365:Z365)</f>
        <v>180</v>
      </c>
      <c r="X366" s="593"/>
      <c r="Y366" s="593"/>
      <c r="Z366" s="593"/>
      <c r="AA366" s="592">
        <f>SUM(AA365:AD365)</f>
        <v>200</v>
      </c>
      <c r="AB366" s="593"/>
      <c r="AC366" s="593"/>
      <c r="AD366" s="593"/>
      <c r="AE366" s="592">
        <f>SUM(AE365:AH365)</f>
        <v>215</v>
      </c>
      <c r="AF366" s="593"/>
      <c r="AG366" s="593"/>
      <c r="AH366" s="594"/>
      <c r="AI366" s="593">
        <f>SUM(AI365:AL365)</f>
        <v>200</v>
      </c>
      <c r="AJ366" s="593"/>
      <c r="AK366" s="593"/>
      <c r="AL366" s="593"/>
      <c r="AM366" s="592">
        <f>SUM(AM365:AP365)</f>
        <v>105</v>
      </c>
      <c r="AN366" s="593"/>
      <c r="AO366" s="593"/>
      <c r="AP366" s="594"/>
      <c r="AR366" s="27">
        <f>SUM(K366:AP366)</f>
        <v>1395</v>
      </c>
    </row>
    <row r="367" spans="1:44" ht="12.75">
      <c r="A367" s="561"/>
      <c r="B367" s="562"/>
      <c r="C367" s="566" t="s">
        <v>466</v>
      </c>
      <c r="D367" s="567"/>
      <c r="E367" s="568"/>
      <c r="F367" s="627" t="s">
        <v>467</v>
      </c>
      <c r="G367" s="537"/>
      <c r="H367" s="537"/>
      <c r="I367" s="537"/>
      <c r="J367" s="628"/>
      <c r="K367" s="589">
        <v>3</v>
      </c>
      <c r="L367" s="590"/>
      <c r="M367" s="590"/>
      <c r="N367" s="591"/>
      <c r="O367" s="589">
        <v>3</v>
      </c>
      <c r="P367" s="590"/>
      <c r="Q367" s="590"/>
      <c r="R367" s="591"/>
      <c r="S367" s="589">
        <v>3</v>
      </c>
      <c r="T367" s="590"/>
      <c r="U367" s="590"/>
      <c r="V367" s="591"/>
      <c r="W367" s="589">
        <v>2</v>
      </c>
      <c r="X367" s="590"/>
      <c r="Y367" s="590"/>
      <c r="Z367" s="591"/>
      <c r="AA367" s="589">
        <v>3</v>
      </c>
      <c r="AB367" s="590"/>
      <c r="AC367" s="590"/>
      <c r="AD367" s="591"/>
      <c r="AE367" s="589">
        <v>1</v>
      </c>
      <c r="AF367" s="590"/>
      <c r="AG367" s="590"/>
      <c r="AH367" s="591"/>
      <c r="AI367" s="589">
        <v>1</v>
      </c>
      <c r="AJ367" s="590"/>
      <c r="AK367" s="590"/>
      <c r="AL367" s="591"/>
      <c r="AM367" s="589">
        <v>2</v>
      </c>
      <c r="AN367" s="590"/>
      <c r="AO367" s="590"/>
      <c r="AP367" s="591"/>
      <c r="AR367" s="27">
        <f>SUM(K367:AP367)</f>
        <v>18</v>
      </c>
    </row>
    <row r="368" spans="1:44" ht="12.75">
      <c r="A368" s="561"/>
      <c r="B368" s="562"/>
      <c r="C368" s="569"/>
      <c r="D368" s="570"/>
      <c r="E368" s="571"/>
      <c r="F368" s="558" t="s">
        <v>468</v>
      </c>
      <c r="G368" s="559"/>
      <c r="H368" s="559"/>
      <c r="I368" s="559"/>
      <c r="J368" s="560"/>
      <c r="K368" s="595">
        <v>9</v>
      </c>
      <c r="L368" s="596"/>
      <c r="M368" s="596"/>
      <c r="N368" s="597"/>
      <c r="O368" s="595">
        <v>10</v>
      </c>
      <c r="P368" s="596"/>
      <c r="Q368" s="596"/>
      <c r="R368" s="597"/>
      <c r="S368" s="595">
        <v>10</v>
      </c>
      <c r="T368" s="596"/>
      <c r="U368" s="596"/>
      <c r="V368" s="597"/>
      <c r="W368" s="595">
        <v>12</v>
      </c>
      <c r="X368" s="596"/>
      <c r="Y368" s="596"/>
      <c r="Z368" s="597"/>
      <c r="AA368" s="595">
        <v>12</v>
      </c>
      <c r="AB368" s="596"/>
      <c r="AC368" s="596"/>
      <c r="AD368" s="597"/>
      <c r="AE368" s="595">
        <v>12</v>
      </c>
      <c r="AF368" s="596"/>
      <c r="AG368" s="596"/>
      <c r="AH368" s="597"/>
      <c r="AI368" s="595">
        <v>12</v>
      </c>
      <c r="AJ368" s="596"/>
      <c r="AK368" s="596"/>
      <c r="AL368" s="597"/>
      <c r="AM368" s="595">
        <v>5</v>
      </c>
      <c r="AN368" s="596"/>
      <c r="AO368" s="596"/>
      <c r="AP368" s="597"/>
      <c r="AR368" s="27">
        <f>SUM(K368:AP368)</f>
        <v>82</v>
      </c>
    </row>
    <row r="369" spans="1:44" ht="13.5" thickBot="1">
      <c r="A369" s="561"/>
      <c r="B369" s="562"/>
      <c r="C369" s="572"/>
      <c r="D369" s="573"/>
      <c r="E369" s="574"/>
      <c r="F369" s="558" t="s">
        <v>499</v>
      </c>
      <c r="G369" s="559"/>
      <c r="H369" s="559"/>
      <c r="I369" s="559"/>
      <c r="J369" s="560"/>
      <c r="K369" s="557">
        <v>25</v>
      </c>
      <c r="L369" s="557"/>
      <c r="M369" s="557"/>
      <c r="N369" s="557"/>
      <c r="O369" s="557">
        <v>24</v>
      </c>
      <c r="P369" s="557"/>
      <c r="Q369" s="557"/>
      <c r="R369" s="557"/>
      <c r="S369" s="557">
        <v>25</v>
      </c>
      <c r="T369" s="557"/>
      <c r="U369" s="557"/>
      <c r="V369" s="557"/>
      <c r="W369" s="557">
        <v>27</v>
      </c>
      <c r="X369" s="557"/>
      <c r="Y369" s="557"/>
      <c r="Z369" s="557"/>
      <c r="AA369" s="557">
        <v>28</v>
      </c>
      <c r="AB369" s="557"/>
      <c r="AC369" s="557"/>
      <c r="AD369" s="557"/>
      <c r="AE369" s="557">
        <v>28</v>
      </c>
      <c r="AF369" s="557"/>
      <c r="AG369" s="557"/>
      <c r="AH369" s="557"/>
      <c r="AI369" s="557">
        <v>26</v>
      </c>
      <c r="AJ369" s="557"/>
      <c r="AK369" s="557"/>
      <c r="AL369" s="557"/>
      <c r="AM369" s="557">
        <v>27</v>
      </c>
      <c r="AN369" s="557"/>
      <c r="AO369" s="557"/>
      <c r="AP369" s="557"/>
      <c r="AR369" s="27">
        <f>SUM(K369:AP369)</f>
        <v>210</v>
      </c>
    </row>
    <row r="370" spans="1:42" ht="12.75">
      <c r="A370" s="86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25"/>
      <c r="U370" s="87"/>
      <c r="V370" s="87"/>
      <c r="W370" s="87"/>
      <c r="X370" s="25"/>
      <c r="Y370" s="87"/>
      <c r="Z370" s="87"/>
      <c r="AA370" s="87"/>
      <c r="AB370" s="87"/>
      <c r="AC370" s="25"/>
      <c r="AD370" s="26"/>
      <c r="AE370" s="88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9"/>
    </row>
    <row r="371" spans="1:42" ht="20.25">
      <c r="A371" s="90" t="s">
        <v>496</v>
      </c>
      <c r="B371" s="91"/>
      <c r="C371" s="91"/>
      <c r="D371" s="91"/>
      <c r="E371" s="91"/>
      <c r="F371" s="91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9"/>
      <c r="AE371" s="92"/>
      <c r="AF371" s="301" t="s">
        <v>624</v>
      </c>
      <c r="AG371" s="301"/>
      <c r="AH371" s="301"/>
      <c r="AI371" s="301"/>
      <c r="AJ371" s="301"/>
      <c r="AK371" s="301"/>
      <c r="AL371" s="301"/>
      <c r="AM371" s="301"/>
      <c r="AN371" s="301"/>
      <c r="AO371" s="301"/>
      <c r="AP371" s="443"/>
    </row>
    <row r="372" spans="1:42" ht="15.75">
      <c r="A372" s="93"/>
      <c r="B372" s="97" t="s">
        <v>152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91"/>
      <c r="Q372" s="91"/>
      <c r="R372" s="91"/>
      <c r="S372" s="94"/>
      <c r="T372" s="94"/>
      <c r="U372" s="94"/>
      <c r="V372" s="94"/>
      <c r="W372" s="94"/>
      <c r="X372" s="94"/>
      <c r="Y372" s="94"/>
      <c r="Z372" s="94"/>
      <c r="AA372" s="91"/>
      <c r="AB372" s="91"/>
      <c r="AC372" s="28"/>
      <c r="AD372" s="29"/>
      <c r="AE372" s="95"/>
      <c r="AF372" s="91" t="s">
        <v>625</v>
      </c>
      <c r="AG372" s="94"/>
      <c r="AH372" s="94"/>
      <c r="AI372" s="301"/>
      <c r="AJ372" s="301"/>
      <c r="AK372" s="301"/>
      <c r="AL372" s="301"/>
      <c r="AM372" s="301"/>
      <c r="AN372" s="446"/>
      <c r="AO372" s="446"/>
      <c r="AP372" s="447"/>
    </row>
    <row r="373" spans="1:42" ht="15.75">
      <c r="A373" s="93"/>
      <c r="B373" s="91" t="s">
        <v>4</v>
      </c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97"/>
      <c r="Q373" s="97"/>
      <c r="R373" s="97"/>
      <c r="S373" s="98"/>
      <c r="T373" s="99"/>
      <c r="U373" s="98"/>
      <c r="V373" s="98"/>
      <c r="W373" s="98"/>
      <c r="X373" s="99"/>
      <c r="Y373" s="98"/>
      <c r="Z373" s="98"/>
      <c r="AA373" s="28"/>
      <c r="AB373" s="28"/>
      <c r="AC373" s="28"/>
      <c r="AD373" s="29"/>
      <c r="AE373" s="92"/>
      <c r="AF373" s="99" t="s">
        <v>469</v>
      </c>
      <c r="AG373" s="97"/>
      <c r="AH373" s="97"/>
      <c r="AI373" s="98"/>
      <c r="AJ373" s="100"/>
      <c r="AK373" s="28"/>
      <c r="AL373" s="28"/>
      <c r="AM373" s="100"/>
      <c r="AN373" s="100"/>
      <c r="AO373" s="100"/>
      <c r="AP373" s="29"/>
    </row>
    <row r="374" spans="1:42" ht="15.75">
      <c r="A374" s="93"/>
      <c r="B374" s="272" t="s">
        <v>22</v>
      </c>
      <c r="C374" s="27"/>
      <c r="D374" s="27"/>
      <c r="E374" s="27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91"/>
      <c r="Q374" s="91"/>
      <c r="R374" s="91"/>
      <c r="S374" s="94"/>
      <c r="T374" s="94"/>
      <c r="U374" s="94"/>
      <c r="V374" s="94"/>
      <c r="W374" s="94"/>
      <c r="X374" s="94"/>
      <c r="Y374" s="94"/>
      <c r="Z374" s="94"/>
      <c r="AA374" s="28"/>
      <c r="AB374" s="28"/>
      <c r="AC374" s="28"/>
      <c r="AD374" s="29"/>
      <c r="AE374" s="92"/>
      <c r="AF374" s="98" t="s">
        <v>470</v>
      </c>
      <c r="AG374" s="98" t="s">
        <v>471</v>
      </c>
      <c r="AH374" s="91"/>
      <c r="AI374" s="94"/>
      <c r="AJ374" s="28"/>
      <c r="AK374" s="28"/>
      <c r="AL374" s="28"/>
      <c r="AM374" s="28"/>
      <c r="AN374" s="28"/>
      <c r="AO374" s="28"/>
      <c r="AP374" s="103"/>
    </row>
    <row r="375" spans="1:42" ht="15.75">
      <c r="A375" s="93"/>
      <c r="B375" s="272" t="s">
        <v>514</v>
      </c>
      <c r="C375" s="102"/>
      <c r="D375" s="102"/>
      <c r="E375" s="102"/>
      <c r="F375" s="48"/>
      <c r="G375" s="104"/>
      <c r="H375" s="104"/>
      <c r="I375" s="104"/>
      <c r="J375" s="104"/>
      <c r="K375" s="104"/>
      <c r="L375" s="104"/>
      <c r="M375" s="104"/>
      <c r="N375" s="104"/>
      <c r="O375" s="104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28"/>
      <c r="AB375" s="28"/>
      <c r="AC375" s="28"/>
      <c r="AD375" s="29"/>
      <c r="AE375" s="92"/>
      <c r="AF375" s="97" t="s">
        <v>472</v>
      </c>
      <c r="AG375" s="97" t="s">
        <v>473</v>
      </c>
      <c r="AH375" s="105"/>
      <c r="AI375" s="105"/>
      <c r="AJ375" s="28"/>
      <c r="AK375" s="28"/>
      <c r="AL375" s="28"/>
      <c r="AM375" s="28"/>
      <c r="AN375" s="28"/>
      <c r="AO375" s="28"/>
      <c r="AP375" s="29"/>
    </row>
    <row r="376" spans="1:42" ht="15.75">
      <c r="A376" s="93"/>
      <c r="B376" s="288" t="s">
        <v>509</v>
      </c>
      <c r="C376" s="48"/>
      <c r="D376" s="48"/>
      <c r="E376" s="48"/>
      <c r="F376" s="48"/>
      <c r="G376" s="48"/>
      <c r="H376" s="48"/>
      <c r="I376" s="48"/>
      <c r="J376" s="106"/>
      <c r="K376" s="48"/>
      <c r="L376" s="48"/>
      <c r="M376" s="48"/>
      <c r="N376" s="48"/>
      <c r="O376" s="48"/>
      <c r="P376" s="107"/>
      <c r="Q376" s="107"/>
      <c r="R376" s="107"/>
      <c r="S376" s="107"/>
      <c r="T376" s="91"/>
      <c r="U376" s="91"/>
      <c r="V376" s="91"/>
      <c r="W376" s="107"/>
      <c r="X376" s="91"/>
      <c r="Y376" s="91"/>
      <c r="Z376" s="91"/>
      <c r="AA376" s="28"/>
      <c r="AB376" s="28"/>
      <c r="AC376" s="28"/>
      <c r="AD376" s="29"/>
      <c r="AE376" s="92"/>
      <c r="AF376" s="98" t="s">
        <v>455</v>
      </c>
      <c r="AG376" s="274" t="s">
        <v>474</v>
      </c>
      <c r="AH376" s="91"/>
      <c r="AI376" s="91"/>
      <c r="AJ376" s="28"/>
      <c r="AK376" s="28"/>
      <c r="AL376" s="28"/>
      <c r="AM376" s="28"/>
      <c r="AN376" s="28"/>
      <c r="AO376" s="28"/>
      <c r="AP376" s="29"/>
    </row>
    <row r="377" spans="1:42" ht="15.75">
      <c r="A377" s="93"/>
      <c r="B377" s="273" t="s">
        <v>5</v>
      </c>
      <c r="C377" s="48"/>
      <c r="D377" s="48"/>
      <c r="E377" s="48"/>
      <c r="F377" s="48"/>
      <c r="G377" s="32"/>
      <c r="H377" s="32"/>
      <c r="I377" s="32"/>
      <c r="J377" s="32"/>
      <c r="K377" s="32"/>
      <c r="L377" s="32"/>
      <c r="M377" s="32"/>
      <c r="N377" s="32"/>
      <c r="O377" s="32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28"/>
      <c r="AB377" s="28"/>
      <c r="AC377" s="28"/>
      <c r="AD377" s="29"/>
      <c r="AE377" s="92"/>
      <c r="AF377" s="98" t="s">
        <v>475</v>
      </c>
      <c r="AG377" s="98" t="s">
        <v>476</v>
      </c>
      <c r="AH377" s="91"/>
      <c r="AI377" s="91"/>
      <c r="AJ377" s="28"/>
      <c r="AK377" s="28"/>
      <c r="AL377" s="28"/>
      <c r="AM377" s="28"/>
      <c r="AN377" s="28"/>
      <c r="AO377" s="28"/>
      <c r="AP377" s="29"/>
    </row>
    <row r="378" spans="1:42" ht="15.75">
      <c r="A378" s="93"/>
      <c r="B378" s="101"/>
      <c r="C378" s="48"/>
      <c r="D378" s="48"/>
      <c r="E378" s="48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91"/>
      <c r="Q378" s="91"/>
      <c r="R378" s="91"/>
      <c r="S378" s="94"/>
      <c r="T378" s="94"/>
      <c r="U378" s="94"/>
      <c r="V378" s="94"/>
      <c r="W378" s="94"/>
      <c r="X378" s="94"/>
      <c r="Y378" s="94"/>
      <c r="Z378" s="94"/>
      <c r="AA378" s="28"/>
      <c r="AB378" s="28"/>
      <c r="AC378" s="28"/>
      <c r="AD378" s="29"/>
      <c r="AE378" s="92"/>
      <c r="AF378" s="98" t="s">
        <v>477</v>
      </c>
      <c r="AG378" s="98" t="s">
        <v>478</v>
      </c>
      <c r="AH378" s="91"/>
      <c r="AI378" s="94"/>
      <c r="AJ378" s="28"/>
      <c r="AK378" s="28"/>
      <c r="AL378" s="28"/>
      <c r="AM378" s="28"/>
      <c r="AN378" s="28"/>
      <c r="AO378" s="28"/>
      <c r="AP378" s="29"/>
    </row>
    <row r="379" spans="1:42" ht="15.75">
      <c r="A379" s="93"/>
      <c r="B379" s="48"/>
      <c r="C379" s="32"/>
      <c r="D379" s="32"/>
      <c r="E379" s="32"/>
      <c r="F379" s="32"/>
      <c r="G379" s="32"/>
      <c r="H379" s="32"/>
      <c r="I379" s="32"/>
      <c r="J379" s="32"/>
      <c r="K379" s="32"/>
      <c r="L379" s="48"/>
      <c r="M379" s="48"/>
      <c r="N379" s="48"/>
      <c r="O379" s="48"/>
      <c r="P379" s="107"/>
      <c r="Q379" s="107"/>
      <c r="R379" s="107"/>
      <c r="S379" s="94"/>
      <c r="T379" s="94"/>
      <c r="U379" s="94"/>
      <c r="V379" s="94"/>
      <c r="W379" s="94"/>
      <c r="X379" s="94"/>
      <c r="Y379" s="94"/>
      <c r="Z379" s="94"/>
      <c r="AA379" s="28"/>
      <c r="AB379" s="28"/>
      <c r="AC379" s="28"/>
      <c r="AD379" s="29"/>
      <c r="AE379" s="92"/>
      <c r="AF379" s="97" t="s">
        <v>479</v>
      </c>
      <c r="AG379" s="97" t="s">
        <v>480</v>
      </c>
      <c r="AH379" s="91"/>
      <c r="AI379" s="94"/>
      <c r="AJ379" s="28"/>
      <c r="AK379" s="28"/>
      <c r="AL379" s="28"/>
      <c r="AM379" s="28"/>
      <c r="AN379" s="28"/>
      <c r="AO379" s="28"/>
      <c r="AP379" s="29"/>
    </row>
    <row r="380" spans="1:42" ht="15.75">
      <c r="A380" s="93"/>
      <c r="B380" s="27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91"/>
      <c r="Q380" s="91"/>
      <c r="R380" s="91"/>
      <c r="S380" s="94"/>
      <c r="T380" s="94"/>
      <c r="U380" s="94"/>
      <c r="V380" s="94"/>
      <c r="W380" s="94"/>
      <c r="X380" s="94"/>
      <c r="Y380" s="94"/>
      <c r="Z380" s="94"/>
      <c r="AA380" s="28"/>
      <c r="AB380" s="28"/>
      <c r="AC380" s="28"/>
      <c r="AD380" s="29"/>
      <c r="AE380" s="92"/>
      <c r="AF380" s="108"/>
      <c r="AG380" s="97" t="s">
        <v>498</v>
      </c>
      <c r="AH380" s="27"/>
      <c r="AI380" s="94"/>
      <c r="AJ380" s="28"/>
      <c r="AK380" s="28"/>
      <c r="AL380" s="28"/>
      <c r="AM380" s="28"/>
      <c r="AN380" s="28"/>
      <c r="AO380" s="28"/>
      <c r="AP380" s="29"/>
    </row>
    <row r="381" spans="1:42" ht="15" thickBot="1">
      <c r="A381" s="109"/>
      <c r="B381" s="110"/>
      <c r="C381" s="110"/>
      <c r="D381" s="111"/>
      <c r="E381" s="111"/>
      <c r="F381" s="111"/>
      <c r="G381" s="111"/>
      <c r="H381" s="111"/>
      <c r="I381" s="111"/>
      <c r="J381" s="110"/>
      <c r="K381" s="110"/>
      <c r="L381" s="110"/>
      <c r="M381" s="110"/>
      <c r="N381" s="110"/>
      <c r="O381" s="110"/>
      <c r="P381" s="110"/>
      <c r="Q381" s="110"/>
      <c r="R381" s="110"/>
      <c r="S381" s="112"/>
      <c r="T381" s="113"/>
      <c r="U381" s="113"/>
      <c r="V381" s="113"/>
      <c r="W381" s="112"/>
      <c r="X381" s="113"/>
      <c r="Y381" s="113"/>
      <c r="Z381" s="113"/>
      <c r="AA381" s="113"/>
      <c r="AB381" s="113"/>
      <c r="AC381" s="113"/>
      <c r="AD381" s="114"/>
      <c r="AE381" s="636" t="s">
        <v>60</v>
      </c>
      <c r="AF381" s="637"/>
      <c r="AG381" s="637"/>
      <c r="AH381" s="637"/>
      <c r="AI381" s="637"/>
      <c r="AJ381" s="637"/>
      <c r="AK381" s="637"/>
      <c r="AL381" s="637"/>
      <c r="AM381" s="637"/>
      <c r="AN381" s="637"/>
      <c r="AO381" s="637"/>
      <c r="AP381" s="638"/>
    </row>
    <row r="382" spans="1:42" ht="15.75">
      <c r="A382" s="679"/>
      <c r="B382" s="680"/>
      <c r="C382" s="549" t="s">
        <v>631</v>
      </c>
      <c r="D382" s="550"/>
      <c r="E382" s="550"/>
      <c r="F382" s="550"/>
      <c r="G382" s="550"/>
      <c r="H382" s="550"/>
      <c r="I382" s="550"/>
      <c r="J382" s="550"/>
      <c r="K382" s="550"/>
      <c r="L382" s="550"/>
      <c r="M382" s="550"/>
      <c r="N382" s="550"/>
      <c r="O382" s="550"/>
      <c r="P382" s="550"/>
      <c r="Q382" s="550"/>
      <c r="R382" s="550"/>
      <c r="S382" s="550"/>
      <c r="T382" s="550"/>
      <c r="U382" s="550"/>
      <c r="V382" s="550"/>
      <c r="W382" s="550"/>
      <c r="X382" s="550"/>
      <c r="Y382" s="550"/>
      <c r="Z382" s="550"/>
      <c r="AA382" s="681"/>
      <c r="AB382" s="681"/>
      <c r="AC382" s="681"/>
      <c r="AD382" s="682"/>
      <c r="AE382" s="685" t="s">
        <v>439</v>
      </c>
      <c r="AF382" s="686"/>
      <c r="AG382" s="686"/>
      <c r="AH382" s="686"/>
      <c r="AI382" s="686"/>
      <c r="AJ382" s="686"/>
      <c r="AK382" s="686"/>
      <c r="AL382" s="686"/>
      <c r="AM382" s="686"/>
      <c r="AN382" s="686"/>
      <c r="AO382" s="686"/>
      <c r="AP382" s="687"/>
    </row>
    <row r="383" spans="1:42" ht="15.75">
      <c r="A383" s="688" t="s">
        <v>83</v>
      </c>
      <c r="B383" s="689"/>
      <c r="C383" s="553"/>
      <c r="D383" s="554"/>
      <c r="E383" s="554"/>
      <c r="F383" s="554"/>
      <c r="G383" s="554"/>
      <c r="H383" s="554"/>
      <c r="I383" s="554"/>
      <c r="J383" s="554"/>
      <c r="K383" s="554"/>
      <c r="L383" s="554"/>
      <c r="M383" s="554"/>
      <c r="N383" s="554"/>
      <c r="O383" s="554"/>
      <c r="P383" s="554"/>
      <c r="Q383" s="554"/>
      <c r="R383" s="554"/>
      <c r="S383" s="554"/>
      <c r="T383" s="554"/>
      <c r="U383" s="554"/>
      <c r="V383" s="554"/>
      <c r="W383" s="554"/>
      <c r="X383" s="554"/>
      <c r="Y383" s="554"/>
      <c r="Z383" s="554"/>
      <c r="AA383" s="683"/>
      <c r="AB383" s="683"/>
      <c r="AC383" s="683"/>
      <c r="AD383" s="684"/>
      <c r="AE383" s="372"/>
      <c r="AF383" s="373"/>
      <c r="AG383" s="373"/>
      <c r="AH383" s="373"/>
      <c r="AI383" s="373"/>
      <c r="AJ383" s="373"/>
      <c r="AK383" s="373"/>
      <c r="AL383" s="373"/>
      <c r="AM383" s="373"/>
      <c r="AN383" s="373"/>
      <c r="AO383" s="373"/>
      <c r="AP383" s="374"/>
    </row>
    <row r="384" spans="1:42" ht="15.75">
      <c r="A384" s="690" t="s">
        <v>506</v>
      </c>
      <c r="B384" s="691"/>
      <c r="C384" s="396" t="s">
        <v>117</v>
      </c>
      <c r="D384" s="394"/>
      <c r="E384" s="394"/>
      <c r="F384" s="394"/>
      <c r="G384" s="369"/>
      <c r="H384" s="376" t="s">
        <v>126</v>
      </c>
      <c r="I384" s="373"/>
      <c r="J384" s="369"/>
      <c r="K384" s="376"/>
      <c r="L384" s="376"/>
      <c r="M384" s="376"/>
      <c r="N384" s="376"/>
      <c r="O384" s="376"/>
      <c r="P384" s="376"/>
      <c r="Q384" s="376"/>
      <c r="R384" s="376"/>
      <c r="S384" s="376"/>
      <c r="T384" s="376"/>
      <c r="U384" s="376"/>
      <c r="V384" s="376"/>
      <c r="W384" s="376"/>
      <c r="X384" s="376"/>
      <c r="Y384" s="376"/>
      <c r="Z384" s="376"/>
      <c r="AA384" s="373"/>
      <c r="AB384" s="376"/>
      <c r="AC384" s="376"/>
      <c r="AD384" s="376"/>
      <c r="AE384" s="377"/>
      <c r="AF384" s="378"/>
      <c r="AG384" s="378"/>
      <c r="AH384" s="378"/>
      <c r="AI384" s="378"/>
      <c r="AJ384" s="378"/>
      <c r="AK384" s="378"/>
      <c r="AL384" s="378"/>
      <c r="AM384" s="378"/>
      <c r="AN384" s="378"/>
      <c r="AO384" s="378"/>
      <c r="AP384" s="379"/>
    </row>
    <row r="385" spans="1:42" ht="15.75">
      <c r="A385" s="391"/>
      <c r="B385" s="392"/>
      <c r="C385" s="396" t="s">
        <v>503</v>
      </c>
      <c r="D385" s="394"/>
      <c r="E385" s="394"/>
      <c r="F385" s="397"/>
      <c r="G385" s="376"/>
      <c r="H385" s="376" t="s">
        <v>127</v>
      </c>
      <c r="I385" s="373"/>
      <c r="J385" s="376"/>
      <c r="K385" s="376"/>
      <c r="L385" s="373"/>
      <c r="M385" s="369"/>
      <c r="N385" s="376"/>
      <c r="O385" s="376"/>
      <c r="P385" s="376"/>
      <c r="Q385" s="376"/>
      <c r="R385" s="376"/>
      <c r="S385" s="376"/>
      <c r="T385" s="376"/>
      <c r="U385" s="376"/>
      <c r="V385" s="376"/>
      <c r="W385" s="376"/>
      <c r="X385" s="376"/>
      <c r="Y385" s="376"/>
      <c r="Z385" s="376"/>
      <c r="AA385" s="373"/>
      <c r="AB385" s="380"/>
      <c r="AC385" s="380"/>
      <c r="AD385" s="380"/>
      <c r="AE385" s="377"/>
      <c r="AF385" s="378"/>
      <c r="AG385" s="378"/>
      <c r="AH385" s="378"/>
      <c r="AI385" s="378"/>
      <c r="AJ385" s="378"/>
      <c r="AK385" s="378"/>
      <c r="AL385" s="378"/>
      <c r="AM385" s="378"/>
      <c r="AN385" s="378"/>
      <c r="AO385" s="378"/>
      <c r="AP385" s="379"/>
    </row>
    <row r="386" spans="1:42" ht="15.75">
      <c r="A386" s="692" t="s">
        <v>53</v>
      </c>
      <c r="B386" s="1"/>
      <c r="C386" s="396" t="s">
        <v>502</v>
      </c>
      <c r="D386" s="394"/>
      <c r="E386" s="394"/>
      <c r="F386" s="397"/>
      <c r="G386" s="376"/>
      <c r="H386" s="376" t="s">
        <v>61</v>
      </c>
      <c r="I386" s="373"/>
      <c r="J386" s="376"/>
      <c r="K386" s="376"/>
      <c r="L386" s="373"/>
      <c r="M386" s="369"/>
      <c r="N386" s="376"/>
      <c r="O386" s="376"/>
      <c r="P386" s="376"/>
      <c r="Q386" s="376"/>
      <c r="R386" s="376"/>
      <c r="S386" s="376"/>
      <c r="T386" s="376"/>
      <c r="U386" s="376"/>
      <c r="V386" s="376"/>
      <c r="W386" s="376"/>
      <c r="X386" s="376"/>
      <c r="Y386" s="376"/>
      <c r="Z386" s="376"/>
      <c r="AA386" s="373"/>
      <c r="AB386" s="380"/>
      <c r="AC386" s="380"/>
      <c r="AD386" s="380"/>
      <c r="AE386" s="381"/>
      <c r="AF386" s="370"/>
      <c r="AG386" s="370"/>
      <c r="AH386" s="370"/>
      <c r="AI386" s="370"/>
      <c r="AJ386" s="370"/>
      <c r="AK386" s="370"/>
      <c r="AL386" s="370"/>
      <c r="AM386" s="370"/>
      <c r="AN386" s="370"/>
      <c r="AO386" s="370"/>
      <c r="AP386" s="371"/>
    </row>
    <row r="387" spans="1:42" ht="15.75">
      <c r="A387" s="692" t="s">
        <v>54</v>
      </c>
      <c r="B387" s="1"/>
      <c r="C387" s="396" t="s">
        <v>440</v>
      </c>
      <c r="D387" s="397"/>
      <c r="E387" s="397"/>
      <c r="F387" s="397"/>
      <c r="G387" s="376"/>
      <c r="H387" s="376" t="s">
        <v>15</v>
      </c>
      <c r="I387" s="373"/>
      <c r="J387" s="376"/>
      <c r="K387" s="376"/>
      <c r="L387" s="376"/>
      <c r="M387" s="369"/>
      <c r="N387" s="376"/>
      <c r="O387" s="376"/>
      <c r="P387" s="376"/>
      <c r="Q387" s="376"/>
      <c r="R387" s="376"/>
      <c r="S387" s="376"/>
      <c r="T387" s="376"/>
      <c r="U387" s="376"/>
      <c r="V387" s="376"/>
      <c r="W387" s="376"/>
      <c r="X387" s="376"/>
      <c r="Y387" s="376"/>
      <c r="Z387" s="376"/>
      <c r="AA387" s="373"/>
      <c r="AB387" s="380"/>
      <c r="AC387" s="380"/>
      <c r="AD387" s="380"/>
      <c r="AE387" s="381"/>
      <c r="AF387" s="370"/>
      <c r="AG387" s="370"/>
      <c r="AH387" s="370"/>
      <c r="AI387" s="370"/>
      <c r="AJ387" s="370"/>
      <c r="AK387" s="370"/>
      <c r="AL387" s="370"/>
      <c r="AM387" s="370"/>
      <c r="AN387" s="370"/>
      <c r="AO387" s="370"/>
      <c r="AP387" s="371"/>
    </row>
    <row r="388" spans="1:42" ht="15.75">
      <c r="A388" s="692" t="s">
        <v>55</v>
      </c>
      <c r="B388" s="1"/>
      <c r="C388" s="396" t="s">
        <v>442</v>
      </c>
      <c r="D388" s="397"/>
      <c r="E388" s="397"/>
      <c r="F388" s="397"/>
      <c r="G388" s="376"/>
      <c r="H388" s="376"/>
      <c r="I388" s="373"/>
      <c r="J388" s="376"/>
      <c r="K388" s="376"/>
      <c r="L388" s="376"/>
      <c r="M388" s="376"/>
      <c r="N388" s="376"/>
      <c r="O388" s="376"/>
      <c r="P388" s="376"/>
      <c r="Q388" s="376"/>
      <c r="R388" s="376"/>
      <c r="S388" s="376"/>
      <c r="T388" s="376"/>
      <c r="U388" s="376"/>
      <c r="V388" s="376"/>
      <c r="W388" s="376"/>
      <c r="X388" s="376"/>
      <c r="Y388" s="376"/>
      <c r="Z388" s="376"/>
      <c r="AA388" s="373"/>
      <c r="AB388" s="376"/>
      <c r="AC388" s="376"/>
      <c r="AD388" s="376"/>
      <c r="AE388" s="610" t="s">
        <v>441</v>
      </c>
      <c r="AF388" s="611"/>
      <c r="AG388" s="611"/>
      <c r="AH388" s="611"/>
      <c r="AI388" s="611"/>
      <c r="AJ388" s="611"/>
      <c r="AK388" s="611"/>
      <c r="AL388" s="611"/>
      <c r="AM388" s="611"/>
      <c r="AN388" s="611"/>
      <c r="AO388" s="611"/>
      <c r="AP388" s="612"/>
    </row>
    <row r="389" spans="1:42" ht="15.75">
      <c r="A389" s="393"/>
      <c r="B389" s="394"/>
      <c r="C389" s="375"/>
      <c r="D389" s="376"/>
      <c r="E389" s="376"/>
      <c r="F389" s="376"/>
      <c r="G389" s="376"/>
      <c r="H389" s="376"/>
      <c r="I389" s="373"/>
      <c r="J389" s="376"/>
      <c r="K389" s="376"/>
      <c r="L389" s="376"/>
      <c r="M389" s="376"/>
      <c r="N389" s="376"/>
      <c r="O389" s="376"/>
      <c r="P389" s="376"/>
      <c r="Q389" s="376"/>
      <c r="R389" s="376"/>
      <c r="S389" s="376"/>
      <c r="T389" s="376"/>
      <c r="U389" s="376"/>
      <c r="V389" s="376"/>
      <c r="W389" s="376"/>
      <c r="X389" s="376"/>
      <c r="Y389" s="376"/>
      <c r="Z389" s="376"/>
      <c r="AA389" s="373"/>
      <c r="AB389" s="376"/>
      <c r="AC389" s="376"/>
      <c r="AD389" s="376"/>
      <c r="AE389" s="610" t="s">
        <v>443</v>
      </c>
      <c r="AF389" s="611"/>
      <c r="AG389" s="611"/>
      <c r="AH389" s="611"/>
      <c r="AI389" s="611"/>
      <c r="AJ389" s="611"/>
      <c r="AK389" s="611"/>
      <c r="AL389" s="611"/>
      <c r="AM389" s="611"/>
      <c r="AN389" s="611"/>
      <c r="AO389" s="611"/>
      <c r="AP389" s="612"/>
    </row>
    <row r="390" spans="1:42" ht="15.75">
      <c r="A390" s="368"/>
      <c r="B390" s="369"/>
      <c r="C390" s="375"/>
      <c r="D390" s="376"/>
      <c r="E390" s="376"/>
      <c r="F390" s="376"/>
      <c r="G390" s="376"/>
      <c r="H390" s="376"/>
      <c r="I390" s="373"/>
      <c r="J390" s="376"/>
      <c r="K390" s="376"/>
      <c r="L390" s="376"/>
      <c r="M390" s="376"/>
      <c r="N390" s="376"/>
      <c r="O390" s="376"/>
      <c r="P390" s="376"/>
      <c r="Q390" s="376"/>
      <c r="R390" s="376"/>
      <c r="S390" s="376"/>
      <c r="T390" s="376"/>
      <c r="U390" s="376"/>
      <c r="V390" s="376"/>
      <c r="W390" s="376"/>
      <c r="X390" s="376"/>
      <c r="Y390" s="376"/>
      <c r="Z390" s="376"/>
      <c r="AA390" s="373"/>
      <c r="AB390" s="376"/>
      <c r="AC390" s="376"/>
      <c r="AD390" s="376"/>
      <c r="AE390" s="393"/>
      <c r="AF390" s="394"/>
      <c r="AG390" s="394"/>
      <c r="AH390" s="394"/>
      <c r="AI390" s="394"/>
      <c r="AJ390" s="394"/>
      <c r="AK390" s="394"/>
      <c r="AL390" s="394"/>
      <c r="AM390" s="394"/>
      <c r="AN390" s="394"/>
      <c r="AO390" s="394"/>
      <c r="AP390" s="395"/>
    </row>
    <row r="391" spans="1:42" ht="15.75">
      <c r="A391" s="368"/>
      <c r="B391" s="369"/>
      <c r="C391" s="375"/>
      <c r="D391" s="376"/>
      <c r="E391" s="376"/>
      <c r="F391" s="376"/>
      <c r="G391" s="376"/>
      <c r="H391" s="376"/>
      <c r="I391" s="373"/>
      <c r="J391" s="376"/>
      <c r="K391" s="376"/>
      <c r="L391" s="376"/>
      <c r="M391" s="376"/>
      <c r="N391" s="376"/>
      <c r="O391" s="376"/>
      <c r="P391" s="376"/>
      <c r="Q391" s="376"/>
      <c r="R391" s="376"/>
      <c r="S391" s="376"/>
      <c r="T391" s="376"/>
      <c r="U391" s="376"/>
      <c r="V391" s="376"/>
      <c r="W391" s="376"/>
      <c r="X391" s="376"/>
      <c r="Y391" s="376"/>
      <c r="Z391" s="376"/>
      <c r="AA391" s="373"/>
      <c r="AB391" s="376"/>
      <c r="AC391" s="376"/>
      <c r="AD391" s="376"/>
      <c r="AE391" s="393"/>
      <c r="AF391" s="394"/>
      <c r="AG391" s="394"/>
      <c r="AH391" s="394"/>
      <c r="AI391" s="394"/>
      <c r="AJ391" s="394"/>
      <c r="AK391" s="394"/>
      <c r="AL391" s="394"/>
      <c r="AM391" s="394"/>
      <c r="AN391" s="394"/>
      <c r="AO391" s="394"/>
      <c r="AP391" s="395"/>
    </row>
    <row r="392" spans="1:42" ht="16.5" thickBot="1">
      <c r="A392" s="693"/>
      <c r="B392" s="694"/>
      <c r="C392" s="383"/>
      <c r="D392" s="302"/>
      <c r="E392" s="302"/>
      <c r="F392" s="302"/>
      <c r="G392" s="302"/>
      <c r="H392" s="302" t="s">
        <v>623</v>
      </c>
      <c r="I392" s="302"/>
      <c r="J392" s="384"/>
      <c r="K392" s="384"/>
      <c r="L392" s="384"/>
      <c r="M392" s="384"/>
      <c r="N392" s="384"/>
      <c r="O392" s="384"/>
      <c r="P392" s="384"/>
      <c r="Q392" s="384"/>
      <c r="R392" s="384"/>
      <c r="S392" s="384"/>
      <c r="T392" s="384"/>
      <c r="U392" s="384"/>
      <c r="V392" s="384"/>
      <c r="W392" s="384"/>
      <c r="X392" s="384"/>
      <c r="Y392" s="384"/>
      <c r="Z392" s="384"/>
      <c r="AA392" s="302"/>
      <c r="AB392" s="382"/>
      <c r="AC392" s="382"/>
      <c r="AD392" s="382"/>
      <c r="AE392" s="695" t="s">
        <v>504</v>
      </c>
      <c r="AF392" s="696"/>
      <c r="AG392" s="696"/>
      <c r="AH392" s="696"/>
      <c r="AI392" s="696"/>
      <c r="AJ392" s="696"/>
      <c r="AK392" s="696"/>
      <c r="AL392" s="696"/>
      <c r="AM392" s="696"/>
      <c r="AN392" s="696"/>
      <c r="AO392" s="696"/>
      <c r="AP392" s="697"/>
    </row>
    <row r="393" spans="1:42" ht="15" thickBot="1">
      <c r="A393" s="314"/>
      <c r="B393" s="385"/>
      <c r="C393" s="386"/>
      <c r="D393" s="370"/>
      <c r="E393" s="370"/>
      <c r="F393" s="370"/>
      <c r="G393" s="370"/>
      <c r="H393" s="370"/>
      <c r="I393" s="370"/>
      <c r="J393" s="387"/>
      <c r="K393" s="387"/>
      <c r="L393" s="387"/>
      <c r="M393" s="387"/>
      <c r="N393" s="387"/>
      <c r="O393" s="387"/>
      <c r="P393" s="387"/>
      <c r="Q393" s="387"/>
      <c r="R393" s="387"/>
      <c r="S393" s="387"/>
      <c r="T393" s="387"/>
      <c r="U393" s="387"/>
      <c r="V393" s="387"/>
      <c r="W393" s="387"/>
      <c r="X393" s="387"/>
      <c r="Y393" s="387"/>
      <c r="Z393" s="387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370"/>
      <c r="AP393" s="371"/>
    </row>
    <row r="394" spans="1:42" ht="12.75">
      <c r="A394" s="598" t="s">
        <v>482</v>
      </c>
      <c r="B394" s="601" t="s">
        <v>445</v>
      </c>
      <c r="C394" s="629" t="s">
        <v>446</v>
      </c>
      <c r="D394" s="630"/>
      <c r="E394" s="631"/>
      <c r="F394" s="536" t="s">
        <v>447</v>
      </c>
      <c r="G394" s="537"/>
      <c r="H394" s="537"/>
      <c r="I394" s="537"/>
      <c r="J394" s="537"/>
      <c r="K394" s="635" t="s">
        <v>487</v>
      </c>
      <c r="L394" s="537"/>
      <c r="M394" s="537"/>
      <c r="N394" s="537"/>
      <c r="O394" s="537"/>
      <c r="P394" s="537"/>
      <c r="Q394" s="537"/>
      <c r="R394" s="537"/>
      <c r="S394" s="537"/>
      <c r="T394" s="537"/>
      <c r="U394" s="537"/>
      <c r="V394" s="537"/>
      <c r="W394" s="537"/>
      <c r="X394" s="537"/>
      <c r="Y394" s="537"/>
      <c r="Z394" s="537"/>
      <c r="AA394" s="537"/>
      <c r="AB394" s="537"/>
      <c r="AC394" s="537"/>
      <c r="AD394" s="537"/>
      <c r="AE394" s="537"/>
      <c r="AF394" s="537"/>
      <c r="AG394" s="537"/>
      <c r="AH394" s="537"/>
      <c r="AI394" s="537"/>
      <c r="AJ394" s="537"/>
      <c r="AK394" s="537"/>
      <c r="AL394" s="537"/>
      <c r="AM394" s="537"/>
      <c r="AN394" s="537"/>
      <c r="AO394" s="537"/>
      <c r="AP394" s="628"/>
    </row>
    <row r="395" spans="1:42" ht="12.75">
      <c r="A395" s="599"/>
      <c r="B395" s="602"/>
      <c r="C395" s="632"/>
      <c r="D395" s="633"/>
      <c r="E395" s="634"/>
      <c r="F395" s="584" t="s">
        <v>449</v>
      </c>
      <c r="G395" s="538" t="s">
        <v>450</v>
      </c>
      <c r="H395" s="538"/>
      <c r="I395" s="538"/>
      <c r="J395" s="613"/>
      <c r="K395" s="586" t="s">
        <v>118</v>
      </c>
      <c r="L395" s="587"/>
      <c r="M395" s="587"/>
      <c r="N395" s="588"/>
      <c r="O395" s="586" t="s">
        <v>119</v>
      </c>
      <c r="P395" s="587"/>
      <c r="Q395" s="587"/>
      <c r="R395" s="588"/>
      <c r="S395" s="586" t="s">
        <v>120</v>
      </c>
      <c r="T395" s="587"/>
      <c r="U395" s="587"/>
      <c r="V395" s="588"/>
      <c r="W395" s="586" t="s">
        <v>121</v>
      </c>
      <c r="X395" s="587"/>
      <c r="Y395" s="587"/>
      <c r="Z395" s="588"/>
      <c r="AA395" s="586" t="s">
        <v>122</v>
      </c>
      <c r="AB395" s="587"/>
      <c r="AC395" s="587"/>
      <c r="AD395" s="588"/>
      <c r="AE395" s="586" t="s">
        <v>123</v>
      </c>
      <c r="AF395" s="587"/>
      <c r="AG395" s="587"/>
      <c r="AH395" s="588"/>
      <c r="AI395" s="586" t="s">
        <v>124</v>
      </c>
      <c r="AJ395" s="587"/>
      <c r="AK395" s="587"/>
      <c r="AL395" s="588"/>
      <c r="AM395" s="586" t="s">
        <v>125</v>
      </c>
      <c r="AN395" s="587"/>
      <c r="AO395" s="587"/>
      <c r="AP395" s="588"/>
    </row>
    <row r="396" spans="1:42" ht="12.75">
      <c r="A396" s="599"/>
      <c r="B396" s="602"/>
      <c r="C396" s="564" t="s">
        <v>451</v>
      </c>
      <c r="D396" s="667" t="s">
        <v>452</v>
      </c>
      <c r="E396" s="543" t="s">
        <v>499</v>
      </c>
      <c r="F396" s="654"/>
      <c r="G396" s="538" t="s">
        <v>453</v>
      </c>
      <c r="H396" s="538" t="s">
        <v>454</v>
      </c>
      <c r="I396" s="538" t="s">
        <v>455</v>
      </c>
      <c r="J396" s="613" t="s">
        <v>493</v>
      </c>
      <c r="K396" s="622" t="s">
        <v>132</v>
      </c>
      <c r="L396" s="623"/>
      <c r="M396" s="623"/>
      <c r="N396" s="623"/>
      <c r="O396" s="623"/>
      <c r="P396" s="623"/>
      <c r="Q396" s="623"/>
      <c r="R396" s="623"/>
      <c r="S396" s="623"/>
      <c r="T396" s="623"/>
      <c r="U396" s="623"/>
      <c r="V396" s="623"/>
      <c r="W396" s="623"/>
      <c r="X396" s="623"/>
      <c r="Y396" s="623"/>
      <c r="Z396" s="623"/>
      <c r="AA396" s="623"/>
      <c r="AB396" s="623"/>
      <c r="AC396" s="623"/>
      <c r="AD396" s="623"/>
      <c r="AE396" s="623"/>
      <c r="AF396" s="623"/>
      <c r="AG396" s="623"/>
      <c r="AH396" s="623"/>
      <c r="AI396" s="623"/>
      <c r="AJ396" s="623"/>
      <c r="AK396" s="623"/>
      <c r="AL396" s="623"/>
      <c r="AM396" s="623"/>
      <c r="AN396" s="623"/>
      <c r="AO396" s="623"/>
      <c r="AP396" s="624"/>
    </row>
    <row r="397" spans="1:42" ht="12.75">
      <c r="A397" s="599"/>
      <c r="B397" s="602"/>
      <c r="C397" s="564"/>
      <c r="D397" s="668"/>
      <c r="E397" s="544"/>
      <c r="F397" s="654"/>
      <c r="G397" s="538"/>
      <c r="H397" s="538"/>
      <c r="I397" s="538"/>
      <c r="J397" s="613"/>
      <c r="K397" s="584" t="s">
        <v>453</v>
      </c>
      <c r="L397" s="608" t="s">
        <v>454</v>
      </c>
      <c r="M397" s="607" t="s">
        <v>456</v>
      </c>
      <c r="N397" s="543" t="s">
        <v>497</v>
      </c>
      <c r="O397" s="584" t="s">
        <v>453</v>
      </c>
      <c r="P397" s="608" t="s">
        <v>454</v>
      </c>
      <c r="Q397" s="607" t="s">
        <v>456</v>
      </c>
      <c r="R397" s="543" t="s">
        <v>497</v>
      </c>
      <c r="S397" s="584" t="s">
        <v>453</v>
      </c>
      <c r="T397" s="608" t="s">
        <v>454</v>
      </c>
      <c r="U397" s="607" t="s">
        <v>456</v>
      </c>
      <c r="V397" s="543" t="s">
        <v>497</v>
      </c>
      <c r="W397" s="584" t="s">
        <v>453</v>
      </c>
      <c r="X397" s="608" t="s">
        <v>454</v>
      </c>
      <c r="Y397" s="607" t="s">
        <v>456</v>
      </c>
      <c r="Z397" s="543" t="s">
        <v>497</v>
      </c>
      <c r="AA397" s="584" t="s">
        <v>453</v>
      </c>
      <c r="AB397" s="608" t="s">
        <v>454</v>
      </c>
      <c r="AC397" s="607" t="s">
        <v>456</v>
      </c>
      <c r="AD397" s="543" t="s">
        <v>497</v>
      </c>
      <c r="AE397" s="584" t="s">
        <v>453</v>
      </c>
      <c r="AF397" s="608" t="s">
        <v>454</v>
      </c>
      <c r="AG397" s="607" t="s">
        <v>456</v>
      </c>
      <c r="AH397" s="543" t="s">
        <v>497</v>
      </c>
      <c r="AI397" s="584" t="s">
        <v>453</v>
      </c>
      <c r="AJ397" s="608" t="s">
        <v>454</v>
      </c>
      <c r="AK397" s="607" t="s">
        <v>456</v>
      </c>
      <c r="AL397" s="543" t="s">
        <v>497</v>
      </c>
      <c r="AM397" s="584" t="s">
        <v>453</v>
      </c>
      <c r="AN397" s="608" t="s">
        <v>454</v>
      </c>
      <c r="AO397" s="607" t="s">
        <v>456</v>
      </c>
      <c r="AP397" s="543" t="s">
        <v>497</v>
      </c>
    </row>
    <row r="398" spans="1:42" ht="13.5" thickBot="1">
      <c r="A398" s="600"/>
      <c r="B398" s="603"/>
      <c r="C398" s="565"/>
      <c r="D398" s="669"/>
      <c r="E398" s="545"/>
      <c r="F398" s="585"/>
      <c r="G398" s="539"/>
      <c r="H398" s="539"/>
      <c r="I398" s="539"/>
      <c r="J398" s="614"/>
      <c r="K398" s="585"/>
      <c r="L398" s="609"/>
      <c r="M398" s="577"/>
      <c r="N398" s="545"/>
      <c r="O398" s="585"/>
      <c r="P398" s="609"/>
      <c r="Q398" s="577"/>
      <c r="R398" s="545"/>
      <c r="S398" s="585"/>
      <c r="T398" s="609"/>
      <c r="U398" s="577"/>
      <c r="V398" s="545"/>
      <c r="W398" s="585"/>
      <c r="X398" s="609"/>
      <c r="Y398" s="577"/>
      <c r="Z398" s="545"/>
      <c r="AA398" s="585"/>
      <c r="AB398" s="609"/>
      <c r="AC398" s="577"/>
      <c r="AD398" s="545"/>
      <c r="AE398" s="585"/>
      <c r="AF398" s="609"/>
      <c r="AG398" s="577"/>
      <c r="AH398" s="545"/>
      <c r="AI398" s="585"/>
      <c r="AJ398" s="609"/>
      <c r="AK398" s="577"/>
      <c r="AL398" s="545"/>
      <c r="AM398" s="585"/>
      <c r="AN398" s="609"/>
      <c r="AO398" s="577"/>
      <c r="AP398" s="545"/>
    </row>
    <row r="399" spans="1:42" s="460" customFormat="1" ht="16.5" thickBot="1">
      <c r="A399" s="367" t="s">
        <v>600</v>
      </c>
      <c r="B399" s="388" t="s">
        <v>494</v>
      </c>
      <c r="C399" s="389"/>
      <c r="D399" s="389"/>
      <c r="E399" s="389"/>
      <c r="F399" s="389"/>
      <c r="G399" s="389"/>
      <c r="H399" s="389"/>
      <c r="I399" s="389"/>
      <c r="J399" s="389"/>
      <c r="K399" s="389"/>
      <c r="L399" s="389"/>
      <c r="M399" s="389"/>
      <c r="N399" s="389"/>
      <c r="O399" s="389"/>
      <c r="P399" s="389"/>
      <c r="Q399" s="389"/>
      <c r="R399" s="389"/>
      <c r="S399" s="389"/>
      <c r="T399" s="389"/>
      <c r="U399" s="389"/>
      <c r="V399" s="389"/>
      <c r="W399" s="389"/>
      <c r="X399" s="389"/>
      <c r="Y399" s="389"/>
      <c r="Z399" s="389"/>
      <c r="AA399" s="389"/>
      <c r="AB399" s="389"/>
      <c r="AC399" s="389"/>
      <c r="AD399" s="389"/>
      <c r="AE399" s="389"/>
      <c r="AF399" s="389"/>
      <c r="AG399" s="389"/>
      <c r="AH399" s="389"/>
      <c r="AI399" s="389"/>
      <c r="AJ399" s="389"/>
      <c r="AK399" s="389"/>
      <c r="AL399" s="389"/>
      <c r="AM399" s="389"/>
      <c r="AN399" s="389"/>
      <c r="AO399" s="389"/>
      <c r="AP399" s="390"/>
    </row>
    <row r="400" spans="1:42" ht="15.75">
      <c r="A400" s="398" t="s">
        <v>459</v>
      </c>
      <c r="B400" s="303" t="s">
        <v>516</v>
      </c>
      <c r="C400" s="399">
        <v>1</v>
      </c>
      <c r="D400" s="400">
        <v>2</v>
      </c>
      <c r="E400" s="401">
        <v>9</v>
      </c>
      <c r="F400" s="402">
        <f aca="true" t="shared" si="48" ref="F400:F408">SUM(G400:J400)</f>
        <v>45</v>
      </c>
      <c r="G400" s="403">
        <f aca="true" t="shared" si="49" ref="G400:G408">IF(SUM(K400+O400+S400+W400+AA400+AE400+AI400+AM400)=0,"",SUM(K400+O400+S400+W400+AA400+AE400+AI400+AM400))</f>
        <v>15</v>
      </c>
      <c r="H400" s="403">
        <f aca="true" t="shared" si="50" ref="H400:H408">IF(SUM(L400+P400+T400+X400+AB400+AF400+AJ400+AN400)=0,"",SUM(L400+P400+T400+X400+AB400+AF400+AJ400+AN400))</f>
        <v>20</v>
      </c>
      <c r="I400" s="403">
        <f aca="true" t="shared" si="51" ref="I400:I408">IF(SUM(M400+Q400+U400+Y400+AC400+AG400+AK400+AO400)=0,"",SUM(M400+Q400+U400+Y400+AC400+AG400+AK400+AO400))</f>
      </c>
      <c r="J400" s="404">
        <f aca="true" t="shared" si="52" ref="J400:J408">IF(SUM(N400+R400+V400+Z400+AD400+AH400+AL400+AP400)=0,"",SUM(N400+R400+V400+Z400+AD400+AH400+AL400+AP400))</f>
        <v>10</v>
      </c>
      <c r="K400" s="405"/>
      <c r="L400" s="406"/>
      <c r="M400" s="406"/>
      <c r="N400" s="407"/>
      <c r="O400" s="405"/>
      <c r="P400" s="406"/>
      <c r="Q400" s="406"/>
      <c r="R400" s="407"/>
      <c r="S400" s="405"/>
      <c r="T400" s="406"/>
      <c r="U400" s="406"/>
      <c r="V400" s="407"/>
      <c r="W400" s="405"/>
      <c r="X400" s="406"/>
      <c r="Y400" s="406"/>
      <c r="Z400" s="407"/>
      <c r="AA400" s="405"/>
      <c r="AB400" s="406"/>
      <c r="AC400" s="406"/>
      <c r="AD400" s="407"/>
      <c r="AE400" s="408">
        <v>15</v>
      </c>
      <c r="AF400" s="406">
        <v>20</v>
      </c>
      <c r="AG400" s="406"/>
      <c r="AH400" s="407">
        <v>10</v>
      </c>
      <c r="AI400" s="405"/>
      <c r="AJ400" s="406"/>
      <c r="AK400" s="406"/>
      <c r="AL400" s="407"/>
      <c r="AM400" s="405"/>
      <c r="AN400" s="406"/>
      <c r="AO400" s="406"/>
      <c r="AP400" s="407"/>
    </row>
    <row r="401" spans="1:42" ht="15.75">
      <c r="A401" s="409" t="s">
        <v>460</v>
      </c>
      <c r="B401" s="304" t="s">
        <v>517</v>
      </c>
      <c r="C401" s="399"/>
      <c r="D401" s="400">
        <v>2</v>
      </c>
      <c r="E401" s="401">
        <v>4</v>
      </c>
      <c r="F401" s="402">
        <f t="shared" si="48"/>
        <v>25</v>
      </c>
      <c r="G401" s="403">
        <f t="shared" si="49"/>
        <v>15</v>
      </c>
      <c r="H401" s="403">
        <f t="shared" si="50"/>
      </c>
      <c r="I401" s="403">
        <f t="shared" si="51"/>
        <v>10</v>
      </c>
      <c r="J401" s="404">
        <f t="shared" si="52"/>
      </c>
      <c r="K401" s="410"/>
      <c r="L401" s="411"/>
      <c r="M401" s="411"/>
      <c r="N401" s="412"/>
      <c r="O401" s="410"/>
      <c r="P401" s="411"/>
      <c r="Q401" s="411"/>
      <c r="R401" s="412"/>
      <c r="S401" s="410"/>
      <c r="T401" s="411"/>
      <c r="U401" s="411"/>
      <c r="V401" s="412"/>
      <c r="W401" s="410"/>
      <c r="X401" s="411"/>
      <c r="Y401" s="411"/>
      <c r="Z401" s="412"/>
      <c r="AA401" s="410"/>
      <c r="AB401" s="411"/>
      <c r="AC401" s="411"/>
      <c r="AD401" s="412"/>
      <c r="AE401" s="410"/>
      <c r="AF401" s="411"/>
      <c r="AG401" s="411"/>
      <c r="AH401" s="412"/>
      <c r="AI401" s="410">
        <v>15</v>
      </c>
      <c r="AJ401" s="411"/>
      <c r="AK401" s="411">
        <v>10</v>
      </c>
      <c r="AL401" s="412"/>
      <c r="AM401" s="410"/>
      <c r="AN401" s="411"/>
      <c r="AO401" s="411"/>
      <c r="AP401" s="412"/>
    </row>
    <row r="402" spans="1:42" ht="15.75">
      <c r="A402" s="409" t="s">
        <v>461</v>
      </c>
      <c r="B402" s="305" t="s">
        <v>518</v>
      </c>
      <c r="C402" s="399">
        <v>1</v>
      </c>
      <c r="D402" s="400">
        <v>1</v>
      </c>
      <c r="E402" s="401">
        <v>4</v>
      </c>
      <c r="F402" s="402">
        <f t="shared" si="48"/>
        <v>35</v>
      </c>
      <c r="G402" s="403">
        <f t="shared" si="49"/>
        <v>15</v>
      </c>
      <c r="H402" s="403">
        <f t="shared" si="50"/>
      </c>
      <c r="I402" s="403">
        <f t="shared" si="51"/>
      </c>
      <c r="J402" s="404">
        <f t="shared" si="52"/>
        <v>20</v>
      </c>
      <c r="K402" s="410"/>
      <c r="L402" s="411"/>
      <c r="M402" s="411"/>
      <c r="N402" s="412"/>
      <c r="O402" s="410"/>
      <c r="P402" s="411"/>
      <c r="Q402" s="411"/>
      <c r="R402" s="412"/>
      <c r="S402" s="410"/>
      <c r="T402" s="411"/>
      <c r="U402" s="411"/>
      <c r="V402" s="412"/>
      <c r="W402" s="410"/>
      <c r="X402" s="411"/>
      <c r="Y402" s="411"/>
      <c r="Z402" s="412"/>
      <c r="AA402" s="410"/>
      <c r="AB402" s="411"/>
      <c r="AC402" s="411"/>
      <c r="AD402" s="412"/>
      <c r="AE402" s="410"/>
      <c r="AF402" s="411"/>
      <c r="AG402" s="411"/>
      <c r="AH402" s="412"/>
      <c r="AI402" s="410"/>
      <c r="AJ402" s="411"/>
      <c r="AK402" s="411"/>
      <c r="AL402" s="412"/>
      <c r="AM402" s="413">
        <v>15</v>
      </c>
      <c r="AN402" s="411"/>
      <c r="AO402" s="411"/>
      <c r="AP402" s="412">
        <v>20</v>
      </c>
    </row>
    <row r="403" spans="1:42" ht="15.75">
      <c r="A403" s="409" t="s">
        <v>462</v>
      </c>
      <c r="B403" s="305" t="s">
        <v>519</v>
      </c>
      <c r="C403" s="399"/>
      <c r="D403" s="400">
        <v>3</v>
      </c>
      <c r="E403" s="401">
        <v>6</v>
      </c>
      <c r="F403" s="402">
        <f t="shared" si="48"/>
        <v>45</v>
      </c>
      <c r="G403" s="403">
        <f t="shared" si="49"/>
        <v>20</v>
      </c>
      <c r="H403" s="403">
        <f t="shared" si="50"/>
      </c>
      <c r="I403" s="403">
        <f t="shared" si="51"/>
        <v>10</v>
      </c>
      <c r="J403" s="404">
        <f t="shared" si="52"/>
        <v>15</v>
      </c>
      <c r="K403" s="410"/>
      <c r="L403" s="411"/>
      <c r="M403" s="411"/>
      <c r="N403" s="412"/>
      <c r="O403" s="410"/>
      <c r="P403" s="411"/>
      <c r="Q403" s="411"/>
      <c r="R403" s="412"/>
      <c r="S403" s="410"/>
      <c r="T403" s="411"/>
      <c r="U403" s="411"/>
      <c r="V403" s="412"/>
      <c r="W403" s="410"/>
      <c r="X403" s="411"/>
      <c r="Y403" s="411"/>
      <c r="Z403" s="412"/>
      <c r="AA403" s="410"/>
      <c r="AB403" s="411"/>
      <c r="AC403" s="411"/>
      <c r="AD403" s="412"/>
      <c r="AE403" s="410"/>
      <c r="AF403" s="411"/>
      <c r="AG403" s="411"/>
      <c r="AH403" s="412"/>
      <c r="AI403" s="410">
        <v>20</v>
      </c>
      <c r="AJ403" s="411"/>
      <c r="AK403" s="411">
        <v>10</v>
      </c>
      <c r="AL403" s="412">
        <v>15</v>
      </c>
      <c r="AM403" s="410"/>
      <c r="AN403" s="411"/>
      <c r="AO403" s="411"/>
      <c r="AP403" s="412"/>
    </row>
    <row r="404" spans="1:42" ht="15.75">
      <c r="A404" s="409" t="s">
        <v>463</v>
      </c>
      <c r="B404" s="304" t="s">
        <v>520</v>
      </c>
      <c r="C404" s="399"/>
      <c r="D404" s="400">
        <v>3</v>
      </c>
      <c r="E404" s="401">
        <v>5</v>
      </c>
      <c r="F404" s="402">
        <f t="shared" si="48"/>
        <v>45</v>
      </c>
      <c r="G404" s="403">
        <f t="shared" si="49"/>
        <v>15</v>
      </c>
      <c r="H404" s="403">
        <f t="shared" si="50"/>
      </c>
      <c r="I404" s="403">
        <f t="shared" si="51"/>
        <v>20</v>
      </c>
      <c r="J404" s="404">
        <f t="shared" si="52"/>
        <v>10</v>
      </c>
      <c r="K404" s="410"/>
      <c r="L404" s="411"/>
      <c r="M404" s="411"/>
      <c r="N404" s="412"/>
      <c r="O404" s="410"/>
      <c r="P404" s="411"/>
      <c r="Q404" s="411"/>
      <c r="R404" s="412"/>
      <c r="S404" s="410"/>
      <c r="T404" s="411"/>
      <c r="U404" s="411"/>
      <c r="V404" s="412"/>
      <c r="W404" s="410"/>
      <c r="X404" s="411"/>
      <c r="Y404" s="411"/>
      <c r="Z404" s="412"/>
      <c r="AA404" s="410"/>
      <c r="AB404" s="411"/>
      <c r="AC404" s="411"/>
      <c r="AD404" s="412"/>
      <c r="AE404" s="410"/>
      <c r="AF404" s="411"/>
      <c r="AG404" s="411"/>
      <c r="AH404" s="412"/>
      <c r="AI404" s="410">
        <v>15</v>
      </c>
      <c r="AJ404" s="411"/>
      <c r="AK404" s="411"/>
      <c r="AL404" s="412"/>
      <c r="AM404" s="410"/>
      <c r="AN404" s="411"/>
      <c r="AO404" s="411">
        <v>20</v>
      </c>
      <c r="AP404" s="412">
        <v>10</v>
      </c>
    </row>
    <row r="405" spans="1:42" ht="15.75">
      <c r="A405" s="409" t="s">
        <v>84</v>
      </c>
      <c r="B405" s="304" t="s">
        <v>521</v>
      </c>
      <c r="C405" s="399"/>
      <c r="D405" s="400">
        <v>3</v>
      </c>
      <c r="E405" s="401">
        <v>6</v>
      </c>
      <c r="F405" s="402">
        <f t="shared" si="48"/>
        <v>45</v>
      </c>
      <c r="G405" s="403">
        <f t="shared" si="49"/>
        <v>15</v>
      </c>
      <c r="H405" s="403">
        <f t="shared" si="50"/>
        <v>10</v>
      </c>
      <c r="I405" s="403">
        <f t="shared" si="51"/>
      </c>
      <c r="J405" s="404">
        <f t="shared" si="52"/>
        <v>20</v>
      </c>
      <c r="K405" s="410"/>
      <c r="L405" s="411"/>
      <c r="M405" s="411"/>
      <c r="N405" s="412"/>
      <c r="O405" s="410"/>
      <c r="P405" s="411"/>
      <c r="Q405" s="411"/>
      <c r="R405" s="412"/>
      <c r="S405" s="410"/>
      <c r="T405" s="411"/>
      <c r="U405" s="411"/>
      <c r="V405" s="412"/>
      <c r="W405" s="410"/>
      <c r="X405" s="411"/>
      <c r="Y405" s="411"/>
      <c r="Z405" s="412"/>
      <c r="AA405" s="410">
        <v>15</v>
      </c>
      <c r="AB405" s="411">
        <v>10</v>
      </c>
      <c r="AC405" s="411"/>
      <c r="AD405" s="412">
        <v>20</v>
      </c>
      <c r="AE405" s="410"/>
      <c r="AF405" s="411"/>
      <c r="AG405" s="411"/>
      <c r="AH405" s="412"/>
      <c r="AI405" s="410"/>
      <c r="AJ405" s="411"/>
      <c r="AK405" s="411"/>
      <c r="AL405" s="412"/>
      <c r="AM405" s="410"/>
      <c r="AN405" s="411"/>
      <c r="AO405" s="411"/>
      <c r="AP405" s="412"/>
    </row>
    <row r="406" spans="1:42" ht="15.75">
      <c r="A406" s="409" t="s">
        <v>97</v>
      </c>
      <c r="B406" s="305" t="s">
        <v>522</v>
      </c>
      <c r="C406" s="399"/>
      <c r="D406" s="400">
        <v>2</v>
      </c>
      <c r="E406" s="401">
        <v>3</v>
      </c>
      <c r="F406" s="402">
        <f t="shared" si="48"/>
        <v>25</v>
      </c>
      <c r="G406" s="403">
        <f t="shared" si="49"/>
        <v>15</v>
      </c>
      <c r="H406" s="403">
        <f t="shared" si="50"/>
        <v>10</v>
      </c>
      <c r="I406" s="403">
        <f t="shared" si="51"/>
      </c>
      <c r="J406" s="404">
        <f t="shared" si="52"/>
      </c>
      <c r="K406" s="410"/>
      <c r="L406" s="411"/>
      <c r="M406" s="411"/>
      <c r="N406" s="412"/>
      <c r="O406" s="410"/>
      <c r="P406" s="411"/>
      <c r="Q406" s="411"/>
      <c r="R406" s="412"/>
      <c r="S406" s="410"/>
      <c r="T406" s="411"/>
      <c r="U406" s="411"/>
      <c r="V406" s="412"/>
      <c r="W406" s="410"/>
      <c r="X406" s="411"/>
      <c r="Y406" s="411"/>
      <c r="Z406" s="412"/>
      <c r="AA406" s="410"/>
      <c r="AB406" s="411"/>
      <c r="AC406" s="411"/>
      <c r="AD406" s="412"/>
      <c r="AE406" s="410">
        <v>15</v>
      </c>
      <c r="AF406" s="411">
        <v>10</v>
      </c>
      <c r="AG406" s="411"/>
      <c r="AH406" s="412"/>
      <c r="AI406" s="410"/>
      <c r="AJ406" s="411"/>
      <c r="AK406" s="411"/>
      <c r="AL406" s="412"/>
      <c r="AM406" s="410"/>
      <c r="AN406" s="411"/>
      <c r="AO406" s="411"/>
      <c r="AP406" s="412"/>
    </row>
    <row r="407" spans="1:42" ht="15.75">
      <c r="A407" s="409" t="s">
        <v>98</v>
      </c>
      <c r="B407" s="304" t="s">
        <v>523</v>
      </c>
      <c r="C407" s="399"/>
      <c r="D407" s="400">
        <v>3</v>
      </c>
      <c r="E407" s="401">
        <v>7</v>
      </c>
      <c r="F407" s="402">
        <f t="shared" si="48"/>
        <v>40</v>
      </c>
      <c r="G407" s="403">
        <f t="shared" si="49"/>
        <v>15</v>
      </c>
      <c r="H407" s="403">
        <f t="shared" si="50"/>
        <v>15</v>
      </c>
      <c r="I407" s="403">
        <f t="shared" si="51"/>
      </c>
      <c r="J407" s="404">
        <f t="shared" si="52"/>
        <v>10</v>
      </c>
      <c r="K407" s="410"/>
      <c r="L407" s="411"/>
      <c r="M407" s="411"/>
      <c r="N407" s="412"/>
      <c r="O407" s="410"/>
      <c r="P407" s="411"/>
      <c r="Q407" s="411"/>
      <c r="R407" s="412"/>
      <c r="S407" s="410"/>
      <c r="T407" s="411"/>
      <c r="U407" s="411"/>
      <c r="V407" s="412"/>
      <c r="W407" s="410"/>
      <c r="X407" s="411"/>
      <c r="Y407" s="411"/>
      <c r="Z407" s="412"/>
      <c r="AA407" s="410"/>
      <c r="AB407" s="411"/>
      <c r="AC407" s="411"/>
      <c r="AD407" s="412"/>
      <c r="AE407" s="410">
        <v>15</v>
      </c>
      <c r="AF407" s="411">
        <v>15</v>
      </c>
      <c r="AG407" s="411"/>
      <c r="AH407" s="412">
        <v>10</v>
      </c>
      <c r="AI407" s="410"/>
      <c r="AJ407" s="411"/>
      <c r="AK407" s="411"/>
      <c r="AL407" s="412"/>
      <c r="AM407" s="410"/>
      <c r="AN407" s="411"/>
      <c r="AO407" s="411"/>
      <c r="AP407" s="412"/>
    </row>
    <row r="408" spans="1:42" ht="15.75">
      <c r="A408" s="409" t="s">
        <v>99</v>
      </c>
      <c r="B408" s="305" t="s">
        <v>9</v>
      </c>
      <c r="C408" s="399"/>
      <c r="D408" s="400">
        <v>2</v>
      </c>
      <c r="E408" s="401">
        <v>4</v>
      </c>
      <c r="F408" s="402">
        <f t="shared" si="48"/>
        <v>20</v>
      </c>
      <c r="G408" s="403">
        <f t="shared" si="49"/>
      </c>
      <c r="H408" s="403">
        <f t="shared" si="50"/>
      </c>
      <c r="I408" s="403">
        <f t="shared" si="51"/>
      </c>
      <c r="J408" s="404">
        <f t="shared" si="52"/>
        <v>20</v>
      </c>
      <c r="K408" s="410"/>
      <c r="L408" s="411"/>
      <c r="M408" s="411"/>
      <c r="N408" s="412"/>
      <c r="O408" s="410"/>
      <c r="P408" s="411"/>
      <c r="Q408" s="411"/>
      <c r="R408" s="412"/>
      <c r="S408" s="410"/>
      <c r="T408" s="411"/>
      <c r="U408" s="411"/>
      <c r="V408" s="412"/>
      <c r="W408" s="410"/>
      <c r="X408" s="411"/>
      <c r="Y408" s="411"/>
      <c r="Z408" s="412"/>
      <c r="AA408" s="410"/>
      <c r="AB408" s="411"/>
      <c r="AC408" s="411"/>
      <c r="AD408" s="412"/>
      <c r="AE408" s="410"/>
      <c r="AF408" s="411"/>
      <c r="AG408" s="411"/>
      <c r="AH408" s="412"/>
      <c r="AI408" s="410"/>
      <c r="AJ408" s="411"/>
      <c r="AK408" s="411"/>
      <c r="AL408" s="412">
        <v>10</v>
      </c>
      <c r="AM408" s="410"/>
      <c r="AN408" s="411"/>
      <c r="AO408" s="411"/>
      <c r="AP408" s="412">
        <v>10</v>
      </c>
    </row>
    <row r="409" spans="1:42" ht="15.75">
      <c r="A409" s="409"/>
      <c r="B409" s="305"/>
      <c r="C409" s="414"/>
      <c r="D409" s="415"/>
      <c r="E409" s="412"/>
      <c r="F409" s="402"/>
      <c r="G409" s="411"/>
      <c r="H409" s="411"/>
      <c r="I409" s="411"/>
      <c r="J409" s="411"/>
      <c r="K409" s="416"/>
      <c r="L409" s="417"/>
      <c r="M409" s="417"/>
      <c r="N409" s="418"/>
      <c r="O409" s="419"/>
      <c r="P409" s="417"/>
      <c r="Q409" s="417"/>
      <c r="R409" s="418"/>
      <c r="S409" s="419"/>
      <c r="T409" s="417"/>
      <c r="U409" s="417"/>
      <c r="V409" s="418"/>
      <c r="W409" s="419"/>
      <c r="X409" s="417"/>
      <c r="Y409" s="417"/>
      <c r="Z409" s="418"/>
      <c r="AA409" s="419"/>
      <c r="AB409" s="417"/>
      <c r="AC409" s="417"/>
      <c r="AD409" s="418"/>
      <c r="AE409" s="419"/>
      <c r="AF409" s="417"/>
      <c r="AG409" s="417"/>
      <c r="AH409" s="418"/>
      <c r="AI409" s="419"/>
      <c r="AJ409" s="417"/>
      <c r="AK409" s="417"/>
      <c r="AL409" s="418"/>
      <c r="AM409" s="419"/>
      <c r="AN409" s="417"/>
      <c r="AO409" s="417"/>
      <c r="AP409" s="418"/>
    </row>
    <row r="410" spans="1:42" ht="16.5" thickBot="1">
      <c r="A410" s="409"/>
      <c r="B410" s="420"/>
      <c r="C410" s="421"/>
      <c r="D410" s="422"/>
      <c r="E410" s="423"/>
      <c r="F410" s="424"/>
      <c r="G410" s="411"/>
      <c r="H410" s="425"/>
      <c r="I410" s="425"/>
      <c r="J410" s="425"/>
      <c r="K410" s="426"/>
      <c r="L410" s="427"/>
      <c r="M410" s="427"/>
      <c r="N410" s="428"/>
      <c r="O410" s="429"/>
      <c r="P410" s="427"/>
      <c r="Q410" s="427"/>
      <c r="R410" s="428"/>
      <c r="S410" s="429"/>
      <c r="T410" s="427"/>
      <c r="U410" s="427"/>
      <c r="V410" s="428"/>
      <c r="W410" s="429"/>
      <c r="X410" s="427"/>
      <c r="Y410" s="427"/>
      <c r="Z410" s="428"/>
      <c r="AA410" s="429"/>
      <c r="AB410" s="427"/>
      <c r="AC410" s="427"/>
      <c r="AD410" s="428"/>
      <c r="AE410" s="429"/>
      <c r="AF410" s="427"/>
      <c r="AG410" s="427"/>
      <c r="AH410" s="428"/>
      <c r="AI410" s="429"/>
      <c r="AJ410" s="427"/>
      <c r="AK410" s="427"/>
      <c r="AL410" s="428"/>
      <c r="AM410" s="429"/>
      <c r="AN410" s="427"/>
      <c r="AO410" s="427"/>
      <c r="AP410" s="428"/>
    </row>
    <row r="411" spans="1:42" ht="13.5" thickTop="1">
      <c r="A411" s="430"/>
      <c r="B411" s="520" t="s">
        <v>464</v>
      </c>
      <c r="C411" s="522">
        <f aca="true" t="shared" si="53" ref="C411:AP411">SUM(C400:C410)</f>
        <v>2</v>
      </c>
      <c r="D411" s="516">
        <f t="shared" si="53"/>
        <v>21</v>
      </c>
      <c r="E411" s="518">
        <f t="shared" si="53"/>
        <v>48</v>
      </c>
      <c r="F411" s="524">
        <f t="shared" si="53"/>
        <v>325</v>
      </c>
      <c r="G411" s="516">
        <f t="shared" si="53"/>
        <v>125</v>
      </c>
      <c r="H411" s="516">
        <f t="shared" si="53"/>
        <v>55</v>
      </c>
      <c r="I411" s="516">
        <f t="shared" si="53"/>
        <v>40</v>
      </c>
      <c r="J411" s="518">
        <f t="shared" si="53"/>
        <v>105</v>
      </c>
      <c r="K411" s="431">
        <f t="shared" si="53"/>
        <v>0</v>
      </c>
      <c r="L411" s="432">
        <f t="shared" si="53"/>
        <v>0</v>
      </c>
      <c r="M411" s="432">
        <f t="shared" si="53"/>
        <v>0</v>
      </c>
      <c r="N411" s="433">
        <f t="shared" si="53"/>
        <v>0</v>
      </c>
      <c r="O411" s="431">
        <f t="shared" si="53"/>
        <v>0</v>
      </c>
      <c r="P411" s="432">
        <f t="shared" si="53"/>
        <v>0</v>
      </c>
      <c r="Q411" s="432">
        <f t="shared" si="53"/>
        <v>0</v>
      </c>
      <c r="R411" s="433">
        <f t="shared" si="53"/>
        <v>0</v>
      </c>
      <c r="S411" s="431">
        <f t="shared" si="53"/>
        <v>0</v>
      </c>
      <c r="T411" s="432">
        <f t="shared" si="53"/>
        <v>0</v>
      </c>
      <c r="U411" s="432">
        <f t="shared" si="53"/>
        <v>0</v>
      </c>
      <c r="V411" s="433">
        <f t="shared" si="53"/>
        <v>0</v>
      </c>
      <c r="W411" s="431">
        <f t="shared" si="53"/>
        <v>0</v>
      </c>
      <c r="X411" s="432">
        <f t="shared" si="53"/>
        <v>0</v>
      </c>
      <c r="Y411" s="432">
        <f t="shared" si="53"/>
        <v>0</v>
      </c>
      <c r="Z411" s="433">
        <f t="shared" si="53"/>
        <v>0</v>
      </c>
      <c r="AA411" s="431">
        <f t="shared" si="53"/>
        <v>15</v>
      </c>
      <c r="AB411" s="432">
        <f t="shared" si="53"/>
        <v>10</v>
      </c>
      <c r="AC411" s="432">
        <f t="shared" si="53"/>
        <v>0</v>
      </c>
      <c r="AD411" s="433">
        <f t="shared" si="53"/>
        <v>20</v>
      </c>
      <c r="AE411" s="431">
        <f t="shared" si="53"/>
        <v>45</v>
      </c>
      <c r="AF411" s="432">
        <f t="shared" si="53"/>
        <v>45</v>
      </c>
      <c r="AG411" s="432">
        <f t="shared" si="53"/>
        <v>0</v>
      </c>
      <c r="AH411" s="433">
        <f t="shared" si="53"/>
        <v>20</v>
      </c>
      <c r="AI411" s="431">
        <f t="shared" si="53"/>
        <v>50</v>
      </c>
      <c r="AJ411" s="432">
        <f t="shared" si="53"/>
        <v>0</v>
      </c>
      <c r="AK411" s="432">
        <f t="shared" si="53"/>
        <v>20</v>
      </c>
      <c r="AL411" s="433">
        <f t="shared" si="53"/>
        <v>25</v>
      </c>
      <c r="AM411" s="431">
        <f t="shared" si="53"/>
        <v>15</v>
      </c>
      <c r="AN411" s="432">
        <f t="shared" si="53"/>
        <v>0</v>
      </c>
      <c r="AO411" s="432">
        <f t="shared" si="53"/>
        <v>20</v>
      </c>
      <c r="AP411" s="433">
        <f t="shared" si="53"/>
        <v>40</v>
      </c>
    </row>
    <row r="412" spans="1:42" ht="13.5" thickBot="1">
      <c r="A412" s="434"/>
      <c r="B412" s="521"/>
      <c r="C412" s="523"/>
      <c r="D412" s="517"/>
      <c r="E412" s="519"/>
      <c r="F412" s="525"/>
      <c r="G412" s="517"/>
      <c r="H412" s="517"/>
      <c r="I412" s="517"/>
      <c r="J412" s="519"/>
      <c r="K412" s="504">
        <f>SUM(K411:N411)</f>
        <v>0</v>
      </c>
      <c r="L412" s="505"/>
      <c r="M412" s="505"/>
      <c r="N412" s="506"/>
      <c r="O412" s="504">
        <f>SUM(O411:R411)</f>
        <v>0</v>
      </c>
      <c r="P412" s="505"/>
      <c r="Q412" s="505"/>
      <c r="R412" s="506"/>
      <c r="S412" s="504">
        <f>SUM(S411:V411)</f>
        <v>0</v>
      </c>
      <c r="T412" s="505"/>
      <c r="U412" s="505"/>
      <c r="V412" s="506"/>
      <c r="W412" s="504">
        <f>SUM(W411:Z411)</f>
        <v>0</v>
      </c>
      <c r="X412" s="505"/>
      <c r="Y412" s="505"/>
      <c r="Z412" s="506"/>
      <c r="AA412" s="504">
        <f>SUM(AA411:AD411)</f>
        <v>45</v>
      </c>
      <c r="AB412" s="505"/>
      <c r="AC412" s="505"/>
      <c r="AD412" s="506"/>
      <c r="AE412" s="504">
        <f>SUM(AE411:AH411)</f>
        <v>110</v>
      </c>
      <c r="AF412" s="505"/>
      <c r="AG412" s="505"/>
      <c r="AH412" s="506"/>
      <c r="AI412" s="504">
        <f>SUM(AI411:AL411)</f>
        <v>95</v>
      </c>
      <c r="AJ412" s="505"/>
      <c r="AK412" s="505"/>
      <c r="AL412" s="506"/>
      <c r="AM412" s="504">
        <f>SUM(AM411:AP411)</f>
        <v>75</v>
      </c>
      <c r="AN412" s="505"/>
      <c r="AO412" s="505"/>
      <c r="AP412" s="506"/>
    </row>
    <row r="413" spans="1:42" ht="12.75">
      <c r="A413" s="507" t="s">
        <v>524</v>
      </c>
      <c r="B413" s="508"/>
      <c r="C413" s="509" t="s">
        <v>451</v>
      </c>
      <c r="D413" s="512" t="s">
        <v>452</v>
      </c>
      <c r="E413" s="489" t="s">
        <v>499</v>
      </c>
      <c r="F413" s="514" t="s">
        <v>449</v>
      </c>
      <c r="G413" s="500" t="s">
        <v>453</v>
      </c>
      <c r="H413" s="500" t="s">
        <v>454</v>
      </c>
      <c r="I413" s="500" t="s">
        <v>455</v>
      </c>
      <c r="J413" s="502" t="s">
        <v>493</v>
      </c>
      <c r="K413" s="497" t="s">
        <v>601</v>
      </c>
      <c r="L413" s="498"/>
      <c r="M413" s="498"/>
      <c r="N413" s="499"/>
      <c r="O413" s="497" t="s">
        <v>602</v>
      </c>
      <c r="P413" s="498"/>
      <c r="Q413" s="498"/>
      <c r="R413" s="499"/>
      <c r="S413" s="497" t="s">
        <v>603</v>
      </c>
      <c r="T413" s="498"/>
      <c r="U413" s="498"/>
      <c r="V413" s="499"/>
      <c r="W413" s="497" t="s">
        <v>604</v>
      </c>
      <c r="X413" s="498"/>
      <c r="Y413" s="498"/>
      <c r="Z413" s="499"/>
      <c r="AA413" s="497" t="s">
        <v>605</v>
      </c>
      <c r="AB413" s="498"/>
      <c r="AC413" s="498"/>
      <c r="AD413" s="499"/>
      <c r="AE413" s="497" t="s">
        <v>606</v>
      </c>
      <c r="AF413" s="498"/>
      <c r="AG413" s="498"/>
      <c r="AH413" s="499"/>
      <c r="AI413" s="497" t="s">
        <v>607</v>
      </c>
      <c r="AJ413" s="498"/>
      <c r="AK413" s="498"/>
      <c r="AL413" s="499"/>
      <c r="AM413" s="497" t="s">
        <v>608</v>
      </c>
      <c r="AN413" s="498"/>
      <c r="AO413" s="498"/>
      <c r="AP413" s="499"/>
    </row>
    <row r="414" spans="1:42" ht="15.75" customHeight="1">
      <c r="A414" s="507"/>
      <c r="B414" s="508"/>
      <c r="C414" s="510"/>
      <c r="D414" s="512"/>
      <c r="E414" s="513"/>
      <c r="F414" s="514"/>
      <c r="G414" s="500"/>
      <c r="H414" s="500"/>
      <c r="I414" s="500"/>
      <c r="J414" s="502"/>
      <c r="K414" s="483" t="s">
        <v>453</v>
      </c>
      <c r="L414" s="485" t="s">
        <v>454</v>
      </c>
      <c r="M414" s="487" t="s">
        <v>456</v>
      </c>
      <c r="N414" s="489" t="s">
        <v>497</v>
      </c>
      <c r="O414" s="483" t="s">
        <v>453</v>
      </c>
      <c r="P414" s="485" t="s">
        <v>454</v>
      </c>
      <c r="Q414" s="487" t="s">
        <v>456</v>
      </c>
      <c r="R414" s="489" t="s">
        <v>497</v>
      </c>
      <c r="S414" s="483" t="s">
        <v>453</v>
      </c>
      <c r="T414" s="485" t="s">
        <v>454</v>
      </c>
      <c r="U414" s="487" t="s">
        <v>456</v>
      </c>
      <c r="V414" s="489" t="s">
        <v>497</v>
      </c>
      <c r="W414" s="483" t="s">
        <v>453</v>
      </c>
      <c r="X414" s="485" t="s">
        <v>454</v>
      </c>
      <c r="Y414" s="487" t="s">
        <v>456</v>
      </c>
      <c r="Z414" s="489" t="s">
        <v>497</v>
      </c>
      <c r="AA414" s="483" t="s">
        <v>453</v>
      </c>
      <c r="AB414" s="485" t="s">
        <v>454</v>
      </c>
      <c r="AC414" s="487" t="s">
        <v>456</v>
      </c>
      <c r="AD414" s="489" t="s">
        <v>497</v>
      </c>
      <c r="AE414" s="483" t="s">
        <v>453</v>
      </c>
      <c r="AF414" s="485" t="s">
        <v>454</v>
      </c>
      <c r="AG414" s="487" t="s">
        <v>456</v>
      </c>
      <c r="AH414" s="489" t="s">
        <v>497</v>
      </c>
      <c r="AI414" s="483" t="s">
        <v>453</v>
      </c>
      <c r="AJ414" s="485" t="s">
        <v>454</v>
      </c>
      <c r="AK414" s="487" t="s">
        <v>456</v>
      </c>
      <c r="AL414" s="489" t="s">
        <v>497</v>
      </c>
      <c r="AM414" s="483" t="s">
        <v>453</v>
      </c>
      <c r="AN414" s="485" t="s">
        <v>454</v>
      </c>
      <c r="AO414" s="487" t="s">
        <v>456</v>
      </c>
      <c r="AP414" s="489" t="s">
        <v>497</v>
      </c>
    </row>
    <row r="415" spans="1:42" ht="15.75" customHeight="1" thickBot="1">
      <c r="A415" s="507"/>
      <c r="B415" s="508"/>
      <c r="C415" s="511"/>
      <c r="D415" s="488"/>
      <c r="E415" s="490"/>
      <c r="F415" s="515"/>
      <c r="G415" s="501"/>
      <c r="H415" s="501"/>
      <c r="I415" s="501"/>
      <c r="J415" s="503"/>
      <c r="K415" s="484"/>
      <c r="L415" s="486"/>
      <c r="M415" s="488"/>
      <c r="N415" s="490"/>
      <c r="O415" s="484"/>
      <c r="P415" s="486"/>
      <c r="Q415" s="488"/>
      <c r="R415" s="490"/>
      <c r="S415" s="484"/>
      <c r="T415" s="486"/>
      <c r="U415" s="488"/>
      <c r="V415" s="490"/>
      <c r="W415" s="484"/>
      <c r="X415" s="486"/>
      <c r="Y415" s="488"/>
      <c r="Z415" s="490"/>
      <c r="AA415" s="484"/>
      <c r="AB415" s="486"/>
      <c r="AC415" s="488"/>
      <c r="AD415" s="490"/>
      <c r="AE415" s="484"/>
      <c r="AF415" s="486"/>
      <c r="AG415" s="488"/>
      <c r="AH415" s="490"/>
      <c r="AI415" s="484"/>
      <c r="AJ415" s="486"/>
      <c r="AK415" s="488"/>
      <c r="AL415" s="490"/>
      <c r="AM415" s="484"/>
      <c r="AN415" s="486"/>
      <c r="AO415" s="488"/>
      <c r="AP415" s="490"/>
    </row>
    <row r="416" spans="1:42" ht="12.75">
      <c r="A416" s="507"/>
      <c r="B416" s="508"/>
      <c r="C416" s="491">
        <v>18</v>
      </c>
      <c r="D416" s="479">
        <v>81</v>
      </c>
      <c r="E416" s="493">
        <v>210</v>
      </c>
      <c r="F416" s="495">
        <v>1395</v>
      </c>
      <c r="G416" s="479">
        <v>655</v>
      </c>
      <c r="H416" s="479">
        <v>250</v>
      </c>
      <c r="I416" s="479">
        <v>350</v>
      </c>
      <c r="J416" s="481">
        <v>140</v>
      </c>
      <c r="K416" s="435">
        <v>95</v>
      </c>
      <c r="L416" s="436">
        <v>50</v>
      </c>
      <c r="M416" s="436">
        <v>25</v>
      </c>
      <c r="N416" s="437">
        <f>SUM(N103,N154,N221,N411)</f>
        <v>0</v>
      </c>
      <c r="O416" s="435">
        <v>80</v>
      </c>
      <c r="P416" s="436">
        <v>45</v>
      </c>
      <c r="Q416" s="436">
        <v>40</v>
      </c>
      <c r="R416" s="438">
        <f>SUM(R103,R154,R221,R411)</f>
        <v>0</v>
      </c>
      <c r="S416" s="439">
        <v>90</v>
      </c>
      <c r="T416" s="436">
        <v>30</v>
      </c>
      <c r="U416" s="436">
        <v>30</v>
      </c>
      <c r="V416" s="437">
        <v>10</v>
      </c>
      <c r="W416" s="435">
        <v>100</v>
      </c>
      <c r="X416" s="436">
        <v>25</v>
      </c>
      <c r="Y416" s="436">
        <v>40</v>
      </c>
      <c r="Z416" s="438">
        <v>15</v>
      </c>
      <c r="AA416" s="439">
        <v>85</v>
      </c>
      <c r="AB416" s="436">
        <v>20</v>
      </c>
      <c r="AC416" s="436">
        <v>65</v>
      </c>
      <c r="AD416" s="437">
        <v>30</v>
      </c>
      <c r="AE416" s="435">
        <v>80</v>
      </c>
      <c r="AF416" s="436">
        <v>65</v>
      </c>
      <c r="AG416" s="436">
        <v>50</v>
      </c>
      <c r="AH416" s="438">
        <f>SUM(AH103,AH154,AH221,AH411)</f>
        <v>20</v>
      </c>
      <c r="AI416" s="439">
        <v>100</v>
      </c>
      <c r="AJ416" s="436">
        <v>15</v>
      </c>
      <c r="AK416" s="436">
        <v>60</v>
      </c>
      <c r="AL416" s="437">
        <f>SUM(AL103,AL154,AL221,AL411)</f>
        <v>25</v>
      </c>
      <c r="AM416" s="435">
        <v>25</v>
      </c>
      <c r="AN416" s="436">
        <f>SUM(AN103,AN154,AN221,AN411)</f>
        <v>0</v>
      </c>
      <c r="AO416" s="436">
        <v>40</v>
      </c>
      <c r="AP416" s="438">
        <f>SUM(AP103,AP154,AP221,AP411)</f>
        <v>40</v>
      </c>
    </row>
    <row r="417" spans="1:42" ht="13.5" thickBot="1">
      <c r="A417" s="507"/>
      <c r="B417" s="508"/>
      <c r="C417" s="492"/>
      <c r="D417" s="480"/>
      <c r="E417" s="494"/>
      <c r="F417" s="496"/>
      <c r="G417" s="480"/>
      <c r="H417" s="480"/>
      <c r="I417" s="480"/>
      <c r="J417" s="482"/>
      <c r="K417" s="8">
        <f>SUM(K416:N416)</f>
        <v>170</v>
      </c>
      <c r="L417" s="7"/>
      <c r="M417" s="7"/>
      <c r="N417" s="7"/>
      <c r="O417" s="8">
        <f>SUM(O416:R416)</f>
        <v>165</v>
      </c>
      <c r="P417" s="7"/>
      <c r="Q417" s="7"/>
      <c r="R417" s="7"/>
      <c r="S417" s="8">
        <f>SUM(S416:V416)</f>
        <v>160</v>
      </c>
      <c r="T417" s="7"/>
      <c r="U417" s="7"/>
      <c r="V417" s="7"/>
      <c r="W417" s="8">
        <f>SUM(W416:Z416)</f>
        <v>180</v>
      </c>
      <c r="X417" s="7"/>
      <c r="Y417" s="7"/>
      <c r="Z417" s="7"/>
      <c r="AA417" s="8">
        <f>SUM(AA416:AD416)</f>
        <v>200</v>
      </c>
      <c r="AB417" s="7"/>
      <c r="AC417" s="7"/>
      <c r="AD417" s="7"/>
      <c r="AE417" s="8">
        <f>SUM(AE416:AH416)</f>
        <v>215</v>
      </c>
      <c r="AF417" s="7"/>
      <c r="AG417" s="7"/>
      <c r="AH417" s="6"/>
      <c r="AI417" s="7">
        <f>SUM(AI416:AL416)</f>
        <v>200</v>
      </c>
      <c r="AJ417" s="7"/>
      <c r="AK417" s="7"/>
      <c r="AL417" s="7"/>
      <c r="AM417" s="8">
        <f>SUM(AM416:AP416)</f>
        <v>105</v>
      </c>
      <c r="AN417" s="7"/>
      <c r="AO417" s="7"/>
      <c r="AP417" s="6"/>
    </row>
    <row r="418" spans="1:42" ht="12.75">
      <c r="A418" s="507"/>
      <c r="B418" s="508"/>
      <c r="C418" s="5" t="s">
        <v>466</v>
      </c>
      <c r="D418" s="4"/>
      <c r="E418" s="3"/>
      <c r="F418" s="476" t="s">
        <v>467</v>
      </c>
      <c r="G418" s="477"/>
      <c r="H418" s="477"/>
      <c r="I418" s="477"/>
      <c r="J418" s="478"/>
      <c r="K418" s="11">
        <v>3</v>
      </c>
      <c r="L418" s="10"/>
      <c r="M418" s="10"/>
      <c r="N418" s="9"/>
      <c r="O418" s="11">
        <v>3</v>
      </c>
      <c r="P418" s="10"/>
      <c r="Q418" s="10"/>
      <c r="R418" s="9"/>
      <c r="S418" s="11">
        <v>3</v>
      </c>
      <c r="T418" s="10"/>
      <c r="U418" s="10"/>
      <c r="V418" s="9"/>
      <c r="W418" s="11">
        <v>2</v>
      </c>
      <c r="X418" s="10"/>
      <c r="Y418" s="10"/>
      <c r="Z418" s="9"/>
      <c r="AA418" s="11">
        <v>3</v>
      </c>
      <c r="AB418" s="10"/>
      <c r="AC418" s="10"/>
      <c r="AD418" s="9"/>
      <c r="AE418" s="11">
        <v>1</v>
      </c>
      <c r="AF418" s="10"/>
      <c r="AG418" s="10"/>
      <c r="AH418" s="9"/>
      <c r="AI418" s="11">
        <v>1</v>
      </c>
      <c r="AJ418" s="10"/>
      <c r="AK418" s="10"/>
      <c r="AL418" s="9"/>
      <c r="AM418" s="11">
        <v>2</v>
      </c>
      <c r="AN418" s="10"/>
      <c r="AO418" s="10"/>
      <c r="AP418" s="9"/>
    </row>
    <row r="419" spans="1:42" ht="12.75">
      <c r="A419" s="507"/>
      <c r="B419" s="508"/>
      <c r="C419" s="2"/>
      <c r="D419" s="1"/>
      <c r="E419" s="472"/>
      <c r="F419" s="14" t="s">
        <v>468</v>
      </c>
      <c r="G419" s="13"/>
      <c r="H419" s="13"/>
      <c r="I419" s="13"/>
      <c r="J419" s="12"/>
      <c r="K419" s="17">
        <v>9</v>
      </c>
      <c r="L419" s="16"/>
      <c r="M419" s="16"/>
      <c r="N419" s="15"/>
      <c r="O419" s="17">
        <v>10</v>
      </c>
      <c r="P419" s="16"/>
      <c r="Q419" s="16"/>
      <c r="R419" s="15"/>
      <c r="S419" s="17">
        <v>10</v>
      </c>
      <c r="T419" s="16"/>
      <c r="U419" s="16"/>
      <c r="V419" s="15"/>
      <c r="W419" s="17">
        <v>12</v>
      </c>
      <c r="X419" s="16"/>
      <c r="Y419" s="16"/>
      <c r="Z419" s="15"/>
      <c r="AA419" s="17">
        <v>11</v>
      </c>
      <c r="AB419" s="16"/>
      <c r="AC419" s="16"/>
      <c r="AD419" s="15"/>
      <c r="AE419" s="17">
        <v>12</v>
      </c>
      <c r="AF419" s="16"/>
      <c r="AG419" s="16"/>
      <c r="AH419" s="15"/>
      <c r="AI419" s="17">
        <v>12</v>
      </c>
      <c r="AJ419" s="16"/>
      <c r="AK419" s="16"/>
      <c r="AL419" s="15"/>
      <c r="AM419" s="17">
        <v>5</v>
      </c>
      <c r="AN419" s="16"/>
      <c r="AO419" s="16"/>
      <c r="AP419" s="15"/>
    </row>
    <row r="420" spans="1:42" ht="13.5" thickBot="1">
      <c r="A420" s="507"/>
      <c r="B420" s="508"/>
      <c r="C420" s="473"/>
      <c r="D420" s="474"/>
      <c r="E420" s="475"/>
      <c r="F420" s="14" t="s">
        <v>499</v>
      </c>
      <c r="G420" s="13"/>
      <c r="H420" s="13"/>
      <c r="I420" s="13"/>
      <c r="J420" s="12"/>
      <c r="K420" s="21">
        <v>25</v>
      </c>
      <c r="L420" s="21"/>
      <c r="M420" s="21"/>
      <c r="N420" s="21"/>
      <c r="O420" s="21">
        <v>24</v>
      </c>
      <c r="P420" s="21"/>
      <c r="Q420" s="21"/>
      <c r="R420" s="21"/>
      <c r="S420" s="21">
        <v>25</v>
      </c>
      <c r="T420" s="21"/>
      <c r="U420" s="21"/>
      <c r="V420" s="21"/>
      <c r="W420" s="21">
        <v>27</v>
      </c>
      <c r="X420" s="21"/>
      <c r="Y420" s="21"/>
      <c r="Z420" s="21"/>
      <c r="AA420" s="21">
        <v>28</v>
      </c>
      <c r="AB420" s="21"/>
      <c r="AC420" s="21"/>
      <c r="AD420" s="21"/>
      <c r="AE420" s="21">
        <v>28</v>
      </c>
      <c r="AF420" s="21"/>
      <c r="AG420" s="21"/>
      <c r="AH420" s="21"/>
      <c r="AI420" s="21">
        <v>26</v>
      </c>
      <c r="AJ420" s="21"/>
      <c r="AK420" s="21"/>
      <c r="AL420" s="21"/>
      <c r="AM420" s="21">
        <v>27</v>
      </c>
      <c r="AN420" s="21"/>
      <c r="AO420" s="21"/>
      <c r="AP420" s="21"/>
    </row>
    <row r="421" spans="1:42" ht="12.75">
      <c r="A421" s="440"/>
      <c r="B421" s="441"/>
      <c r="C421" s="441"/>
      <c r="D421" s="441"/>
      <c r="E421" s="441"/>
      <c r="F421" s="441"/>
      <c r="G421" s="441"/>
      <c r="H421" s="441"/>
      <c r="I421" s="441"/>
      <c r="J421" s="441"/>
      <c r="K421" s="441"/>
      <c r="L421" s="441"/>
      <c r="M421" s="441"/>
      <c r="N421" s="441"/>
      <c r="O421" s="441"/>
      <c r="P421" s="441"/>
      <c r="Q421" s="441"/>
      <c r="R421" s="441"/>
      <c r="S421" s="441"/>
      <c r="T421" s="441"/>
      <c r="U421" s="441"/>
      <c r="V421" s="441"/>
      <c r="W421" s="441"/>
      <c r="X421" s="441"/>
      <c r="Y421" s="441"/>
      <c r="Z421" s="441"/>
      <c r="AA421" s="441"/>
      <c r="AB421" s="441"/>
      <c r="AC421" s="441"/>
      <c r="AD421" s="442"/>
      <c r="AE421" s="440"/>
      <c r="AF421" s="441"/>
      <c r="AG421" s="441"/>
      <c r="AH421" s="441"/>
      <c r="AI421" s="441"/>
      <c r="AJ421" s="441"/>
      <c r="AK421" s="441"/>
      <c r="AL421" s="441"/>
      <c r="AM421" s="441"/>
      <c r="AN421" s="441"/>
      <c r="AO421" s="441"/>
      <c r="AP421" s="442"/>
    </row>
    <row r="422" spans="1:42" ht="20.25">
      <c r="A422" s="95" t="s">
        <v>496</v>
      </c>
      <c r="B422" s="91"/>
      <c r="C422" s="91"/>
      <c r="D422" s="91"/>
      <c r="E422" s="91"/>
      <c r="F422" s="91"/>
      <c r="G422" s="301"/>
      <c r="H422" s="301"/>
      <c r="I422" s="301"/>
      <c r="J422" s="301"/>
      <c r="K422" s="301"/>
      <c r="L422" s="301"/>
      <c r="M422" s="301"/>
      <c r="N422" s="301"/>
      <c r="O422" s="301"/>
      <c r="P422" s="301"/>
      <c r="Q422" s="301"/>
      <c r="R422" s="301"/>
      <c r="S422" s="301"/>
      <c r="T422" s="301"/>
      <c r="U422" s="301"/>
      <c r="V422" s="301"/>
      <c r="W422" s="301"/>
      <c r="X422" s="301"/>
      <c r="Y422" s="301"/>
      <c r="Z422" s="301"/>
      <c r="AA422" s="301"/>
      <c r="AB422" s="301"/>
      <c r="AC422" s="301"/>
      <c r="AD422" s="443"/>
      <c r="AE422" s="444"/>
      <c r="AF422" s="301" t="s">
        <v>624</v>
      </c>
      <c r="AG422" s="301"/>
      <c r="AH422" s="301"/>
      <c r="AI422" s="301"/>
      <c r="AJ422" s="301"/>
      <c r="AK422" s="301"/>
      <c r="AL422" s="301"/>
      <c r="AM422" s="301"/>
      <c r="AN422" s="301"/>
      <c r="AO422" s="301"/>
      <c r="AP422" s="443"/>
    </row>
    <row r="423" spans="1:42" ht="15.75">
      <c r="A423" s="445"/>
      <c r="B423" s="97" t="s">
        <v>152</v>
      </c>
      <c r="C423" s="446"/>
      <c r="D423" s="446"/>
      <c r="E423" s="446"/>
      <c r="F423" s="446"/>
      <c r="G423" s="446"/>
      <c r="H423" s="446"/>
      <c r="I423" s="446"/>
      <c r="J423" s="446"/>
      <c r="K423" s="446"/>
      <c r="L423" s="446"/>
      <c r="M423" s="446"/>
      <c r="N423" s="446"/>
      <c r="O423" s="446"/>
      <c r="P423" s="91"/>
      <c r="Q423" s="91"/>
      <c r="R423" s="91"/>
      <c r="S423" s="94"/>
      <c r="T423" s="94"/>
      <c r="U423" s="94"/>
      <c r="V423" s="94"/>
      <c r="W423" s="94"/>
      <c r="X423" s="94"/>
      <c r="Y423" s="94"/>
      <c r="Z423" s="94"/>
      <c r="AA423" s="91"/>
      <c r="AB423" s="91"/>
      <c r="AC423" s="301"/>
      <c r="AD423" s="443"/>
      <c r="AE423" s="95"/>
      <c r="AF423" s="91" t="s">
        <v>625</v>
      </c>
      <c r="AG423" s="94"/>
      <c r="AH423" s="94"/>
      <c r="AI423" s="301"/>
      <c r="AJ423" s="301"/>
      <c r="AK423" s="301"/>
      <c r="AL423" s="301"/>
      <c r="AM423" s="301"/>
      <c r="AN423" s="446"/>
      <c r="AO423" s="446"/>
      <c r="AP423" s="447"/>
    </row>
    <row r="424" spans="1:42" ht="15.75">
      <c r="A424" s="445"/>
      <c r="B424" s="91" t="s">
        <v>609</v>
      </c>
      <c r="C424" s="397"/>
      <c r="D424" s="397"/>
      <c r="E424" s="397"/>
      <c r="F424" s="397"/>
      <c r="G424" s="397"/>
      <c r="H424" s="397"/>
      <c r="I424" s="397"/>
      <c r="J424" s="397"/>
      <c r="K424" s="397"/>
      <c r="L424" s="397"/>
      <c r="M424" s="397"/>
      <c r="N424" s="397"/>
      <c r="O424" s="397"/>
      <c r="P424" s="97"/>
      <c r="Q424" s="97"/>
      <c r="R424" s="97"/>
      <c r="S424" s="98"/>
      <c r="T424" s="97"/>
      <c r="U424" s="98"/>
      <c r="V424" s="98"/>
      <c r="W424" s="98"/>
      <c r="X424" s="97"/>
      <c r="Y424" s="98"/>
      <c r="Z424" s="98"/>
      <c r="AA424" s="301"/>
      <c r="AB424" s="301"/>
      <c r="AC424" s="301"/>
      <c r="AD424" s="443"/>
      <c r="AE424" s="444"/>
      <c r="AF424" s="97" t="s">
        <v>469</v>
      </c>
      <c r="AG424" s="97"/>
      <c r="AH424" s="97"/>
      <c r="AI424" s="98"/>
      <c r="AJ424" s="448"/>
      <c r="AK424" s="301"/>
      <c r="AL424" s="301"/>
      <c r="AM424" s="448"/>
      <c r="AN424" s="448"/>
      <c r="AO424" s="448"/>
      <c r="AP424" s="443"/>
    </row>
    <row r="425" spans="1:42" ht="15.75">
      <c r="A425" s="445"/>
      <c r="B425" s="272" t="s">
        <v>610</v>
      </c>
      <c r="C425" s="449"/>
      <c r="D425" s="449"/>
      <c r="E425" s="449"/>
      <c r="F425" s="450"/>
      <c r="G425" s="450"/>
      <c r="H425" s="450"/>
      <c r="I425" s="450"/>
      <c r="J425" s="450"/>
      <c r="K425" s="450"/>
      <c r="L425" s="450"/>
      <c r="M425" s="450"/>
      <c r="N425" s="450"/>
      <c r="O425" s="450"/>
      <c r="P425" s="91"/>
      <c r="Q425" s="91"/>
      <c r="R425" s="91"/>
      <c r="S425" s="94"/>
      <c r="T425" s="94"/>
      <c r="U425" s="94"/>
      <c r="V425" s="94"/>
      <c r="W425" s="94"/>
      <c r="X425" s="94"/>
      <c r="Y425" s="94"/>
      <c r="Z425" s="94"/>
      <c r="AA425" s="301"/>
      <c r="AB425" s="301"/>
      <c r="AC425" s="301"/>
      <c r="AD425" s="443"/>
      <c r="AE425" s="444"/>
      <c r="AF425" s="98" t="s">
        <v>470</v>
      </c>
      <c r="AG425" s="98" t="s">
        <v>471</v>
      </c>
      <c r="AH425" s="91"/>
      <c r="AI425" s="94"/>
      <c r="AJ425" s="301"/>
      <c r="AK425" s="301"/>
      <c r="AL425" s="301"/>
      <c r="AM425" s="301"/>
      <c r="AN425" s="301"/>
      <c r="AO425" s="301"/>
      <c r="AP425" s="451"/>
    </row>
    <row r="426" spans="1:42" ht="12.75" customHeight="1">
      <c r="A426" s="445"/>
      <c r="B426" s="272" t="s">
        <v>611</v>
      </c>
      <c r="C426" s="450"/>
      <c r="D426" s="450"/>
      <c r="E426" s="450"/>
      <c r="F426" s="452"/>
      <c r="G426" s="453"/>
      <c r="H426" s="453"/>
      <c r="I426" s="453"/>
      <c r="J426" s="453"/>
      <c r="K426" s="453"/>
      <c r="L426" s="453"/>
      <c r="M426" s="453"/>
      <c r="N426" s="453"/>
      <c r="O426" s="453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301"/>
      <c r="AB426" s="301"/>
      <c r="AC426" s="301"/>
      <c r="AD426" s="443"/>
      <c r="AE426" s="444"/>
      <c r="AF426" s="97" t="s">
        <v>472</v>
      </c>
      <c r="AG426" s="97" t="s">
        <v>473</v>
      </c>
      <c r="AH426" s="105"/>
      <c r="AI426" s="105"/>
      <c r="AJ426" s="301"/>
      <c r="AK426" s="301"/>
      <c r="AL426" s="301"/>
      <c r="AM426" s="301"/>
      <c r="AN426" s="301"/>
      <c r="AO426" s="301"/>
      <c r="AP426" s="443"/>
    </row>
    <row r="427" spans="1:42" ht="15.75">
      <c r="A427" s="445"/>
      <c r="B427" s="107" t="s">
        <v>612</v>
      </c>
      <c r="C427" s="452"/>
      <c r="D427" s="452"/>
      <c r="E427" s="452"/>
      <c r="F427" s="452"/>
      <c r="G427" s="452"/>
      <c r="H427" s="452"/>
      <c r="I427" s="452"/>
      <c r="J427" s="454"/>
      <c r="K427" s="452"/>
      <c r="L427" s="452"/>
      <c r="M427" s="452"/>
      <c r="N427" s="452"/>
      <c r="O427" s="452"/>
      <c r="P427" s="107"/>
      <c r="Q427" s="107"/>
      <c r="R427" s="107"/>
      <c r="S427" s="107"/>
      <c r="T427" s="91"/>
      <c r="U427" s="91"/>
      <c r="V427" s="91"/>
      <c r="W427" s="107"/>
      <c r="X427" s="91"/>
      <c r="Y427" s="91"/>
      <c r="Z427" s="91"/>
      <c r="AA427" s="301"/>
      <c r="AB427" s="301"/>
      <c r="AC427" s="301"/>
      <c r="AD427" s="443"/>
      <c r="AE427" s="444"/>
      <c r="AF427" s="98" t="s">
        <v>455</v>
      </c>
      <c r="AG427" s="274" t="s">
        <v>474</v>
      </c>
      <c r="AH427" s="91"/>
      <c r="AI427" s="91"/>
      <c r="AJ427" s="301"/>
      <c r="AK427" s="301"/>
      <c r="AL427" s="301"/>
      <c r="AM427" s="301"/>
      <c r="AN427" s="301"/>
      <c r="AO427" s="301"/>
      <c r="AP427" s="443"/>
    </row>
    <row r="428" spans="1:42" ht="12.75" customHeight="1">
      <c r="A428" s="445"/>
      <c r="B428" s="273" t="s">
        <v>5</v>
      </c>
      <c r="C428" s="452"/>
      <c r="D428" s="452"/>
      <c r="E428" s="452"/>
      <c r="F428" s="452"/>
      <c r="G428" s="446"/>
      <c r="H428" s="446"/>
      <c r="I428" s="446"/>
      <c r="J428" s="446"/>
      <c r="K428" s="446"/>
      <c r="L428" s="446"/>
      <c r="M428" s="446"/>
      <c r="N428" s="446"/>
      <c r="O428" s="44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301"/>
      <c r="AB428" s="301"/>
      <c r="AC428" s="301"/>
      <c r="AD428" s="443"/>
      <c r="AE428" s="444"/>
      <c r="AF428" s="98" t="s">
        <v>475</v>
      </c>
      <c r="AG428" s="98" t="s">
        <v>476</v>
      </c>
      <c r="AH428" s="91"/>
      <c r="AI428" s="91"/>
      <c r="AJ428" s="301"/>
      <c r="AK428" s="301"/>
      <c r="AL428" s="301"/>
      <c r="AM428" s="301"/>
      <c r="AN428" s="301"/>
      <c r="AO428" s="301"/>
      <c r="AP428" s="443"/>
    </row>
    <row r="429" spans="1:42" ht="15.75">
      <c r="A429" s="445"/>
      <c r="B429" s="455"/>
      <c r="C429" s="452"/>
      <c r="D429" s="452"/>
      <c r="E429" s="452"/>
      <c r="F429" s="446"/>
      <c r="G429" s="446"/>
      <c r="H429" s="446"/>
      <c r="I429" s="446"/>
      <c r="J429" s="446"/>
      <c r="K429" s="446"/>
      <c r="L429" s="446"/>
      <c r="M429" s="446"/>
      <c r="N429" s="446"/>
      <c r="O429" s="446"/>
      <c r="P429" s="91"/>
      <c r="Q429" s="91"/>
      <c r="R429" s="91"/>
      <c r="S429" s="94"/>
      <c r="T429" s="94"/>
      <c r="U429" s="94"/>
      <c r="V429" s="94"/>
      <c r="W429" s="94"/>
      <c r="X429" s="94"/>
      <c r="Y429" s="94"/>
      <c r="Z429" s="94"/>
      <c r="AA429" s="301"/>
      <c r="AB429" s="301"/>
      <c r="AC429" s="301"/>
      <c r="AD429" s="443"/>
      <c r="AE429" s="444"/>
      <c r="AF429" s="98" t="s">
        <v>477</v>
      </c>
      <c r="AG429" s="98" t="s">
        <v>478</v>
      </c>
      <c r="AH429" s="91"/>
      <c r="AI429" s="94"/>
      <c r="AJ429" s="301"/>
      <c r="AK429" s="301"/>
      <c r="AL429" s="301"/>
      <c r="AM429" s="301"/>
      <c r="AN429" s="301"/>
      <c r="AO429" s="301"/>
      <c r="AP429" s="443"/>
    </row>
    <row r="430" spans="1:42" ht="15.75">
      <c r="A430" s="445"/>
      <c r="B430" s="452"/>
      <c r="C430" s="446"/>
      <c r="D430" s="446"/>
      <c r="E430" s="446"/>
      <c r="F430" s="446"/>
      <c r="G430" s="446"/>
      <c r="H430" s="446"/>
      <c r="I430" s="446"/>
      <c r="J430" s="446"/>
      <c r="K430" s="446"/>
      <c r="L430" s="452"/>
      <c r="M430" s="452"/>
      <c r="N430" s="452"/>
      <c r="O430" s="452"/>
      <c r="P430" s="107"/>
      <c r="Q430" s="107"/>
      <c r="R430" s="107"/>
      <c r="S430" s="94"/>
      <c r="T430" s="94"/>
      <c r="U430" s="94"/>
      <c r="V430" s="94"/>
      <c r="W430" s="94"/>
      <c r="X430" s="94"/>
      <c r="Y430" s="94"/>
      <c r="Z430" s="94"/>
      <c r="AA430" s="301"/>
      <c r="AB430" s="301"/>
      <c r="AC430" s="301"/>
      <c r="AD430" s="443"/>
      <c r="AE430" s="444"/>
      <c r="AF430" s="97" t="s">
        <v>479</v>
      </c>
      <c r="AG430" s="97" t="s">
        <v>480</v>
      </c>
      <c r="AH430" s="91"/>
      <c r="AI430" s="94"/>
      <c r="AJ430" s="301"/>
      <c r="AK430" s="301"/>
      <c r="AL430" s="301"/>
      <c r="AM430" s="301"/>
      <c r="AN430" s="301"/>
      <c r="AO430" s="301"/>
      <c r="AP430" s="443"/>
    </row>
    <row r="431" spans="1:42" ht="15.75">
      <c r="A431" s="445"/>
      <c r="B431" s="449"/>
      <c r="C431" s="446"/>
      <c r="D431" s="446"/>
      <c r="E431" s="446"/>
      <c r="F431" s="446"/>
      <c r="G431" s="446"/>
      <c r="H431" s="446"/>
      <c r="I431" s="446"/>
      <c r="J431" s="446"/>
      <c r="K431" s="446"/>
      <c r="L431" s="446"/>
      <c r="M431" s="446"/>
      <c r="N431" s="446"/>
      <c r="O431" s="446"/>
      <c r="P431" s="91"/>
      <c r="Q431" s="91"/>
      <c r="R431" s="91"/>
      <c r="S431" s="94"/>
      <c r="T431" s="94"/>
      <c r="U431" s="94"/>
      <c r="V431" s="94"/>
      <c r="W431" s="94"/>
      <c r="X431" s="94"/>
      <c r="Y431" s="94"/>
      <c r="Z431" s="94"/>
      <c r="AA431" s="301"/>
      <c r="AB431" s="301"/>
      <c r="AC431" s="301"/>
      <c r="AD431" s="443"/>
      <c r="AE431" s="444"/>
      <c r="AF431" s="108"/>
      <c r="AG431" s="97" t="s">
        <v>498</v>
      </c>
      <c r="AH431" s="449"/>
      <c r="AI431" s="94"/>
      <c r="AJ431" s="301"/>
      <c r="AK431" s="301"/>
      <c r="AL431" s="301"/>
      <c r="AM431" s="301"/>
      <c r="AN431" s="301"/>
      <c r="AO431" s="301"/>
      <c r="AP431" s="443"/>
    </row>
    <row r="432" spans="1:42" ht="15" thickBot="1">
      <c r="A432" s="456"/>
      <c r="B432" s="110"/>
      <c r="C432" s="110"/>
      <c r="D432" s="457"/>
      <c r="E432" s="457"/>
      <c r="F432" s="457"/>
      <c r="G432" s="457"/>
      <c r="H432" s="457"/>
      <c r="I432" s="457"/>
      <c r="J432" s="110"/>
      <c r="K432" s="110"/>
      <c r="L432" s="110"/>
      <c r="M432" s="110"/>
      <c r="N432" s="110"/>
      <c r="O432" s="110"/>
      <c r="P432" s="110"/>
      <c r="Q432" s="110"/>
      <c r="R432" s="110"/>
      <c r="S432" s="112"/>
      <c r="T432" s="458"/>
      <c r="U432" s="458"/>
      <c r="V432" s="458"/>
      <c r="W432" s="112"/>
      <c r="X432" s="458"/>
      <c r="Y432" s="458"/>
      <c r="Z432" s="458"/>
      <c r="AA432" s="458"/>
      <c r="AB432" s="458"/>
      <c r="AC432" s="458"/>
      <c r="AD432" s="459"/>
      <c r="AE432" s="20" t="s">
        <v>515</v>
      </c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8"/>
    </row>
    <row r="444" ht="12.75">
      <c r="AR444" s="27">
        <f>SUM(K412:AP412)</f>
        <v>325</v>
      </c>
    </row>
    <row r="448" ht="12.75">
      <c r="AR448" s="27" t="s">
        <v>500</v>
      </c>
    </row>
    <row r="449" ht="12.75">
      <c r="AR449" s="27">
        <f>SUM(K417:AP417)</f>
        <v>1395</v>
      </c>
    </row>
    <row r="450" ht="12.75">
      <c r="AR450" s="27">
        <f>SUM(K418:AP418)</f>
        <v>18</v>
      </c>
    </row>
    <row r="451" ht="12.75">
      <c r="AR451" s="27">
        <f>SUM(K419:AP419)</f>
        <v>81</v>
      </c>
    </row>
    <row r="452" ht="12.75">
      <c r="AR452" s="27">
        <f>SUM(K420:AP420)</f>
        <v>210</v>
      </c>
    </row>
  </sheetData>
  <sheetProtection/>
  <mergeCells count="1446">
    <mergeCell ref="AP397:AP398"/>
    <mergeCell ref="AJ397:AJ398"/>
    <mergeCell ref="AK397:AK398"/>
    <mergeCell ref="AL397:AL398"/>
    <mergeCell ref="AM397:AM398"/>
    <mergeCell ref="AN397:AN398"/>
    <mergeCell ref="AO397:AO398"/>
    <mergeCell ref="AD397:AD398"/>
    <mergeCell ref="AE397:AE398"/>
    <mergeCell ref="AF397:AF398"/>
    <mergeCell ref="AG397:AG398"/>
    <mergeCell ref="AH397:AH398"/>
    <mergeCell ref="AI397:AI398"/>
    <mergeCell ref="X397:X398"/>
    <mergeCell ref="Y397:Y398"/>
    <mergeCell ref="Z397:Z398"/>
    <mergeCell ref="AA397:AA398"/>
    <mergeCell ref="AB397:AB398"/>
    <mergeCell ref="AC397:AC398"/>
    <mergeCell ref="R397:R398"/>
    <mergeCell ref="S397:S398"/>
    <mergeCell ref="T397:T398"/>
    <mergeCell ref="U397:U398"/>
    <mergeCell ref="V397:V398"/>
    <mergeCell ref="W397:W398"/>
    <mergeCell ref="I396:I398"/>
    <mergeCell ref="J396:J398"/>
    <mergeCell ref="K396:AP396"/>
    <mergeCell ref="K397:K398"/>
    <mergeCell ref="L397:L398"/>
    <mergeCell ref="M397:M398"/>
    <mergeCell ref="N397:N398"/>
    <mergeCell ref="O397:O398"/>
    <mergeCell ref="P397:P398"/>
    <mergeCell ref="Q397:Q398"/>
    <mergeCell ref="W395:Z395"/>
    <mergeCell ref="AA395:AD395"/>
    <mergeCell ref="AE395:AH395"/>
    <mergeCell ref="AI395:AL395"/>
    <mergeCell ref="AM395:AP395"/>
    <mergeCell ref="C396:C398"/>
    <mergeCell ref="D396:D398"/>
    <mergeCell ref="E396:E398"/>
    <mergeCell ref="G396:G398"/>
    <mergeCell ref="H396:H398"/>
    <mergeCell ref="A394:A398"/>
    <mergeCell ref="B394:B398"/>
    <mergeCell ref="C394:E395"/>
    <mergeCell ref="F394:J394"/>
    <mergeCell ref="K394:AP394"/>
    <mergeCell ref="F395:F398"/>
    <mergeCell ref="G395:J395"/>
    <mergeCell ref="K395:N395"/>
    <mergeCell ref="O395:R395"/>
    <mergeCell ref="S395:V395"/>
    <mergeCell ref="A387:B387"/>
    <mergeCell ref="A388:B388"/>
    <mergeCell ref="AE388:AP388"/>
    <mergeCell ref="AE389:AP389"/>
    <mergeCell ref="A392:B392"/>
    <mergeCell ref="AE392:AP392"/>
    <mergeCell ref="A382:B382"/>
    <mergeCell ref="C382:AD383"/>
    <mergeCell ref="AE382:AP382"/>
    <mergeCell ref="A383:B383"/>
    <mergeCell ref="A384:B384"/>
    <mergeCell ref="A386:B386"/>
    <mergeCell ref="A174:B174"/>
    <mergeCell ref="Q150:Q151"/>
    <mergeCell ref="S153:V153"/>
    <mergeCell ref="S150:S151"/>
    <mergeCell ref="H116:H118"/>
    <mergeCell ref="G115:J115"/>
    <mergeCell ref="F115:F118"/>
    <mergeCell ref="A170:B170"/>
    <mergeCell ref="F149:F151"/>
    <mergeCell ref="N117:N118"/>
    <mergeCell ref="AM369:AP369"/>
    <mergeCell ref="AE381:AP381"/>
    <mergeCell ref="AE369:AH369"/>
    <mergeCell ref="AI369:AL369"/>
    <mergeCell ref="F369:J369"/>
    <mergeCell ref="K369:N369"/>
    <mergeCell ref="O369:R369"/>
    <mergeCell ref="S369:V369"/>
    <mergeCell ref="F367:J367"/>
    <mergeCell ref="K367:N367"/>
    <mergeCell ref="O367:R367"/>
    <mergeCell ref="S367:V367"/>
    <mergeCell ref="W369:Z369"/>
    <mergeCell ref="AA369:AD369"/>
    <mergeCell ref="AA368:AD368"/>
    <mergeCell ref="F368:J368"/>
    <mergeCell ref="AE363:AE364"/>
    <mergeCell ref="K368:N368"/>
    <mergeCell ref="O368:R368"/>
    <mergeCell ref="S368:V368"/>
    <mergeCell ref="W368:Z368"/>
    <mergeCell ref="AM366:AP366"/>
    <mergeCell ref="AE368:AH368"/>
    <mergeCell ref="AI368:AL368"/>
    <mergeCell ref="AM368:AP368"/>
    <mergeCell ref="AM367:AP367"/>
    <mergeCell ref="AC363:AC364"/>
    <mergeCell ref="W367:Z367"/>
    <mergeCell ref="AA367:AD367"/>
    <mergeCell ref="AE367:AH367"/>
    <mergeCell ref="AI367:AL367"/>
    <mergeCell ref="S362:V362"/>
    <mergeCell ref="W366:Z366"/>
    <mergeCell ref="AA366:AD366"/>
    <mergeCell ref="AE366:AH366"/>
    <mergeCell ref="W362:Z362"/>
    <mergeCell ref="AH363:AH364"/>
    <mergeCell ref="AF363:AF364"/>
    <mergeCell ref="AG363:AG364"/>
    <mergeCell ref="AA362:AD362"/>
    <mergeCell ref="AE362:AH362"/>
    <mergeCell ref="F365:F366"/>
    <mergeCell ref="G365:G366"/>
    <mergeCell ref="H365:H366"/>
    <mergeCell ref="I365:I366"/>
    <mergeCell ref="AB363:AB364"/>
    <mergeCell ref="AL363:AL364"/>
    <mergeCell ref="AI366:AL366"/>
    <mergeCell ref="J365:J366"/>
    <mergeCell ref="K366:N366"/>
    <mergeCell ref="O366:R366"/>
    <mergeCell ref="S366:V366"/>
    <mergeCell ref="M363:M364"/>
    <mergeCell ref="O363:O364"/>
    <mergeCell ref="AD363:AD364"/>
    <mergeCell ref="AA363:AA364"/>
    <mergeCell ref="R363:R364"/>
    <mergeCell ref="AM362:AP362"/>
    <mergeCell ref="AO363:AO364"/>
    <mergeCell ref="AP363:AP364"/>
    <mergeCell ref="AI363:AI364"/>
    <mergeCell ref="AJ363:AJ364"/>
    <mergeCell ref="AK363:AK364"/>
    <mergeCell ref="AM363:AM364"/>
    <mergeCell ref="AN363:AN364"/>
    <mergeCell ref="AI362:AL362"/>
    <mergeCell ref="K363:K364"/>
    <mergeCell ref="L363:L364"/>
    <mergeCell ref="W363:W364"/>
    <mergeCell ref="X363:X364"/>
    <mergeCell ref="Y363:Y364"/>
    <mergeCell ref="Z363:Z364"/>
    <mergeCell ref="N363:N364"/>
    <mergeCell ref="P363:P364"/>
    <mergeCell ref="U363:U364"/>
    <mergeCell ref="Q363:Q364"/>
    <mergeCell ref="A362:B369"/>
    <mergeCell ref="C362:C364"/>
    <mergeCell ref="D362:D364"/>
    <mergeCell ref="E362:E364"/>
    <mergeCell ref="C365:C366"/>
    <mergeCell ref="D365:D366"/>
    <mergeCell ref="E365:E366"/>
    <mergeCell ref="C367:E369"/>
    <mergeCell ref="V363:V364"/>
    <mergeCell ref="F362:F364"/>
    <mergeCell ref="G362:G364"/>
    <mergeCell ref="H362:H364"/>
    <mergeCell ref="I362:I364"/>
    <mergeCell ref="T363:T364"/>
    <mergeCell ref="S363:S364"/>
    <mergeCell ref="J362:J364"/>
    <mergeCell ref="K362:N362"/>
    <mergeCell ref="O362:R362"/>
    <mergeCell ref="Z346:Z347"/>
    <mergeCell ref="AM361:AP361"/>
    <mergeCell ref="K361:N361"/>
    <mergeCell ref="O361:R361"/>
    <mergeCell ref="S361:V361"/>
    <mergeCell ref="W361:Z361"/>
    <mergeCell ref="AI361:AL361"/>
    <mergeCell ref="AA361:AD361"/>
    <mergeCell ref="AE361:AH361"/>
    <mergeCell ref="V346:V347"/>
    <mergeCell ref="E360:E361"/>
    <mergeCell ref="F360:F361"/>
    <mergeCell ref="G360:G361"/>
    <mergeCell ref="H360:H361"/>
    <mergeCell ref="I360:I361"/>
    <mergeCell ref="Y346:Y347"/>
    <mergeCell ref="J360:J361"/>
    <mergeCell ref="O346:O347"/>
    <mergeCell ref="P346:P347"/>
    <mergeCell ref="U346:U347"/>
    <mergeCell ref="Q346:Q347"/>
    <mergeCell ref="R346:R347"/>
    <mergeCell ref="N346:N347"/>
    <mergeCell ref="G344:J344"/>
    <mergeCell ref="J345:J347"/>
    <mergeCell ref="K345:AP345"/>
    <mergeCell ref="AB346:AB347"/>
    <mergeCell ref="AC346:AC347"/>
    <mergeCell ref="AN346:AN347"/>
    <mergeCell ref="AF346:AF347"/>
    <mergeCell ref="G348:J348"/>
    <mergeCell ref="C345:C347"/>
    <mergeCell ref="D345:D347"/>
    <mergeCell ref="E345:E347"/>
    <mergeCell ref="G345:G347"/>
    <mergeCell ref="H345:H347"/>
    <mergeCell ref="I345:I347"/>
    <mergeCell ref="F344:F347"/>
    <mergeCell ref="A335:B335"/>
    <mergeCell ref="A336:B336"/>
    <mergeCell ref="A337:B337"/>
    <mergeCell ref="A341:B341"/>
    <mergeCell ref="B360:B361"/>
    <mergeCell ref="C348:D348"/>
    <mergeCell ref="C360:C361"/>
    <mergeCell ref="D360:D361"/>
    <mergeCell ref="B343:B347"/>
    <mergeCell ref="C343:E344"/>
    <mergeCell ref="K348:AP348"/>
    <mergeCell ref="AJ346:AJ347"/>
    <mergeCell ref="AK346:AK347"/>
    <mergeCell ref="AL346:AL347"/>
    <mergeCell ref="AE346:AE347"/>
    <mergeCell ref="AM346:AM347"/>
    <mergeCell ref="W346:W347"/>
    <mergeCell ref="M346:M347"/>
    <mergeCell ref="AO346:AO347"/>
    <mergeCell ref="AA346:AA347"/>
    <mergeCell ref="AI344:AL344"/>
    <mergeCell ref="AM344:AP344"/>
    <mergeCell ref="S346:S347"/>
    <mergeCell ref="T346:T347"/>
    <mergeCell ref="AP346:AP347"/>
    <mergeCell ref="X346:X347"/>
    <mergeCell ref="AI346:AI347"/>
    <mergeCell ref="AD346:AD347"/>
    <mergeCell ref="AG346:AG347"/>
    <mergeCell ref="AH346:AH347"/>
    <mergeCell ref="F343:J343"/>
    <mergeCell ref="K343:AP343"/>
    <mergeCell ref="K344:N344"/>
    <mergeCell ref="O344:R344"/>
    <mergeCell ref="K346:K347"/>
    <mergeCell ref="L346:L347"/>
    <mergeCell ref="S344:V344"/>
    <mergeCell ref="W344:Z344"/>
    <mergeCell ref="AA344:AD344"/>
    <mergeCell ref="AE344:AH344"/>
    <mergeCell ref="C331:AD332"/>
    <mergeCell ref="AE331:AP331"/>
    <mergeCell ref="A332:B332"/>
    <mergeCell ref="W318:Z318"/>
    <mergeCell ref="AE330:AP330"/>
    <mergeCell ref="A331:B331"/>
    <mergeCell ref="C316:E318"/>
    <mergeCell ref="S316:V316"/>
    <mergeCell ref="W316:Z316"/>
    <mergeCell ref="A311:B318"/>
    <mergeCell ref="AE341:AP341"/>
    <mergeCell ref="A343:A347"/>
    <mergeCell ref="AM317:AP317"/>
    <mergeCell ref="AA318:AD318"/>
    <mergeCell ref="AE318:AH318"/>
    <mergeCell ref="AI318:AL318"/>
    <mergeCell ref="A333:B333"/>
    <mergeCell ref="AE338:AP338"/>
    <mergeCell ref="AE337:AP337"/>
    <mergeCell ref="AM318:AP318"/>
    <mergeCell ref="F318:J318"/>
    <mergeCell ref="K318:N318"/>
    <mergeCell ref="O318:R318"/>
    <mergeCell ref="S318:V318"/>
    <mergeCell ref="AI317:AL317"/>
    <mergeCell ref="AA316:AD316"/>
    <mergeCell ref="AE316:AH316"/>
    <mergeCell ref="AI316:AL316"/>
    <mergeCell ref="AE317:AH317"/>
    <mergeCell ref="AM316:AP316"/>
    <mergeCell ref="F317:J317"/>
    <mergeCell ref="K317:N317"/>
    <mergeCell ref="O317:R317"/>
    <mergeCell ref="S317:V317"/>
    <mergeCell ref="W317:Z317"/>
    <mergeCell ref="AA317:AD317"/>
    <mergeCell ref="F316:J316"/>
    <mergeCell ref="K316:N316"/>
    <mergeCell ref="O316:R316"/>
    <mergeCell ref="AM315:AP315"/>
    <mergeCell ref="F314:F315"/>
    <mergeCell ref="G314:G315"/>
    <mergeCell ref="H314:H315"/>
    <mergeCell ref="I314:I315"/>
    <mergeCell ref="S315:V315"/>
    <mergeCell ref="AE315:AH315"/>
    <mergeCell ref="AI315:AL315"/>
    <mergeCell ref="W315:Z315"/>
    <mergeCell ref="AA315:AD315"/>
    <mergeCell ref="P312:P313"/>
    <mergeCell ref="L312:L313"/>
    <mergeCell ref="J314:J315"/>
    <mergeCell ref="K315:N315"/>
    <mergeCell ref="O315:R315"/>
    <mergeCell ref="N312:N313"/>
    <mergeCell ref="O312:O313"/>
    <mergeCell ref="M312:M313"/>
    <mergeCell ref="AI312:AI313"/>
    <mergeCell ref="AJ312:AJ313"/>
    <mergeCell ref="AE312:AE313"/>
    <mergeCell ref="AF312:AF313"/>
    <mergeCell ref="AG312:AG313"/>
    <mergeCell ref="AH312:AH313"/>
    <mergeCell ref="AC312:AC313"/>
    <mergeCell ref="AD312:AD313"/>
    <mergeCell ref="W312:W313"/>
    <mergeCell ref="X312:X313"/>
    <mergeCell ref="Y312:Y313"/>
    <mergeCell ref="Z312:Z313"/>
    <mergeCell ref="AM311:AP311"/>
    <mergeCell ref="Q312:Q313"/>
    <mergeCell ref="R312:R313"/>
    <mergeCell ref="S312:S313"/>
    <mergeCell ref="AM312:AM313"/>
    <mergeCell ref="AO312:AO313"/>
    <mergeCell ref="AP312:AP313"/>
    <mergeCell ref="AN312:AN313"/>
    <mergeCell ref="AK312:AK313"/>
    <mergeCell ref="AL312:AL313"/>
    <mergeCell ref="AI311:AL311"/>
    <mergeCell ref="J311:J313"/>
    <mergeCell ref="K311:N311"/>
    <mergeCell ref="O311:R311"/>
    <mergeCell ref="S311:V311"/>
    <mergeCell ref="T312:T313"/>
    <mergeCell ref="U312:U313"/>
    <mergeCell ref="AA312:AA313"/>
    <mergeCell ref="K312:K313"/>
    <mergeCell ref="AB312:AB313"/>
    <mergeCell ref="C311:C313"/>
    <mergeCell ref="D311:D313"/>
    <mergeCell ref="E311:E313"/>
    <mergeCell ref="C314:C315"/>
    <mergeCell ref="D314:D315"/>
    <mergeCell ref="E314:E315"/>
    <mergeCell ref="AE310:AH310"/>
    <mergeCell ref="V312:V313"/>
    <mergeCell ref="F311:F313"/>
    <mergeCell ref="G311:G313"/>
    <mergeCell ref="H311:H313"/>
    <mergeCell ref="I311:I313"/>
    <mergeCell ref="AA311:AD311"/>
    <mergeCell ref="W311:Z311"/>
    <mergeCell ref="I309:I310"/>
    <mergeCell ref="AE311:AH311"/>
    <mergeCell ref="C309:C310"/>
    <mergeCell ref="D309:D310"/>
    <mergeCell ref="E309:E310"/>
    <mergeCell ref="F309:F310"/>
    <mergeCell ref="AI310:AL310"/>
    <mergeCell ref="G309:G310"/>
    <mergeCell ref="H309:H310"/>
    <mergeCell ref="J309:J310"/>
    <mergeCell ref="K310:N310"/>
    <mergeCell ref="AA310:AD310"/>
    <mergeCell ref="AI292:AI293"/>
    <mergeCell ref="AM292:AM293"/>
    <mergeCell ref="B309:B310"/>
    <mergeCell ref="C294:D294"/>
    <mergeCell ref="G294:J294"/>
    <mergeCell ref="K294:AP294"/>
    <mergeCell ref="AM310:AP310"/>
    <mergeCell ref="O310:R310"/>
    <mergeCell ref="S310:V310"/>
    <mergeCell ref="W310:Z310"/>
    <mergeCell ref="AE292:AE293"/>
    <mergeCell ref="AN292:AN293"/>
    <mergeCell ref="AF292:AF293"/>
    <mergeCell ref="AG292:AG293"/>
    <mergeCell ref="AH292:AH293"/>
    <mergeCell ref="AP292:AP293"/>
    <mergeCell ref="AJ292:AJ293"/>
    <mergeCell ref="AK292:AK293"/>
    <mergeCell ref="AL292:AL293"/>
    <mergeCell ref="AO292:AO293"/>
    <mergeCell ref="A283:B283"/>
    <mergeCell ref="A287:B287"/>
    <mergeCell ref="U292:U293"/>
    <mergeCell ref="V292:V293"/>
    <mergeCell ref="S292:S293"/>
    <mergeCell ref="C291:C293"/>
    <mergeCell ref="D291:D293"/>
    <mergeCell ref="E291:E293"/>
    <mergeCell ref="G291:G293"/>
    <mergeCell ref="M292:M293"/>
    <mergeCell ref="AE290:AH290"/>
    <mergeCell ref="AI290:AL290"/>
    <mergeCell ref="AM290:AP290"/>
    <mergeCell ref="H291:H293"/>
    <mergeCell ref="I291:I293"/>
    <mergeCell ref="K292:K293"/>
    <mergeCell ref="L292:L293"/>
    <mergeCell ref="J291:J293"/>
    <mergeCell ref="K291:AP291"/>
    <mergeCell ref="Y292:Y293"/>
    <mergeCell ref="AC292:AC293"/>
    <mergeCell ref="AD292:AD293"/>
    <mergeCell ref="AB292:AB293"/>
    <mergeCell ref="W292:W293"/>
    <mergeCell ref="X292:X293"/>
    <mergeCell ref="AA290:AD290"/>
    <mergeCell ref="Z292:Z293"/>
    <mergeCell ref="AA292:AA293"/>
    <mergeCell ref="S290:V290"/>
    <mergeCell ref="W290:Z290"/>
    <mergeCell ref="N292:N293"/>
    <mergeCell ref="K290:N290"/>
    <mergeCell ref="O290:R290"/>
    <mergeCell ref="O292:O293"/>
    <mergeCell ref="P292:P293"/>
    <mergeCell ref="Q292:Q293"/>
    <mergeCell ref="R292:R293"/>
    <mergeCell ref="T292:T293"/>
    <mergeCell ref="A281:B281"/>
    <mergeCell ref="A282:B282"/>
    <mergeCell ref="AE287:AP287"/>
    <mergeCell ref="A289:A293"/>
    <mergeCell ref="B289:B293"/>
    <mergeCell ref="C289:E290"/>
    <mergeCell ref="F289:J289"/>
    <mergeCell ref="K289:AP289"/>
    <mergeCell ref="F290:F293"/>
    <mergeCell ref="G290:J290"/>
    <mergeCell ref="AI264:AL264"/>
    <mergeCell ref="AM264:AP264"/>
    <mergeCell ref="A279:B279"/>
    <mergeCell ref="AE284:AP284"/>
    <mergeCell ref="AE283:AP283"/>
    <mergeCell ref="AE276:AP276"/>
    <mergeCell ref="A277:B277"/>
    <mergeCell ref="C277:AD278"/>
    <mergeCell ref="AE277:AP277"/>
    <mergeCell ref="A278:B278"/>
    <mergeCell ref="AE263:AH263"/>
    <mergeCell ref="AI263:AL263"/>
    <mergeCell ref="AM263:AP263"/>
    <mergeCell ref="F264:J264"/>
    <mergeCell ref="K264:N264"/>
    <mergeCell ref="O264:R264"/>
    <mergeCell ref="S264:V264"/>
    <mergeCell ref="W264:Z264"/>
    <mergeCell ref="AA264:AD264"/>
    <mergeCell ref="AE264:AH264"/>
    <mergeCell ref="AE262:AH262"/>
    <mergeCell ref="F262:J262"/>
    <mergeCell ref="AI262:AL262"/>
    <mergeCell ref="AM262:AP262"/>
    <mergeCell ref="F263:J263"/>
    <mergeCell ref="K263:N263"/>
    <mergeCell ref="O263:R263"/>
    <mergeCell ref="S263:V263"/>
    <mergeCell ref="W263:Z263"/>
    <mergeCell ref="AA263:AD263"/>
    <mergeCell ref="F260:F261"/>
    <mergeCell ref="G260:G261"/>
    <mergeCell ref="H260:H261"/>
    <mergeCell ref="I260:I261"/>
    <mergeCell ref="AE261:AH261"/>
    <mergeCell ref="W262:Z262"/>
    <mergeCell ref="S262:V262"/>
    <mergeCell ref="K262:N262"/>
    <mergeCell ref="O262:R262"/>
    <mergeCell ref="AA262:AD262"/>
    <mergeCell ref="J260:J261"/>
    <mergeCell ref="AL258:AL259"/>
    <mergeCell ref="AI258:AI259"/>
    <mergeCell ref="AJ258:AJ259"/>
    <mergeCell ref="K261:N261"/>
    <mergeCell ref="O261:R261"/>
    <mergeCell ref="S261:V261"/>
    <mergeCell ref="W261:Z261"/>
    <mergeCell ref="AA261:AD261"/>
    <mergeCell ref="AF258:AF259"/>
    <mergeCell ref="AI261:AL261"/>
    <mergeCell ref="AM261:AP261"/>
    <mergeCell ref="AO258:AO259"/>
    <mergeCell ref="AP258:AP259"/>
    <mergeCell ref="AK258:AK259"/>
    <mergeCell ref="AG258:AG259"/>
    <mergeCell ref="AH258:AH259"/>
    <mergeCell ref="AM258:AM259"/>
    <mergeCell ref="AN258:AN259"/>
    <mergeCell ref="AI257:AL257"/>
    <mergeCell ref="W258:W259"/>
    <mergeCell ref="X258:X259"/>
    <mergeCell ref="Y258:Y259"/>
    <mergeCell ref="Z258:Z259"/>
    <mergeCell ref="AB258:AB259"/>
    <mergeCell ref="AC258:AC259"/>
    <mergeCell ref="AD258:AD259"/>
    <mergeCell ref="S258:S259"/>
    <mergeCell ref="AE257:AH257"/>
    <mergeCell ref="AA257:AD257"/>
    <mergeCell ref="AA258:AA259"/>
    <mergeCell ref="V258:V259"/>
    <mergeCell ref="S257:V257"/>
    <mergeCell ref="W257:Z257"/>
    <mergeCell ref="AE258:AE259"/>
    <mergeCell ref="T258:T259"/>
    <mergeCell ref="U258:U259"/>
    <mergeCell ref="AM256:AP256"/>
    <mergeCell ref="S256:V256"/>
    <mergeCell ref="W256:Z256"/>
    <mergeCell ref="AA256:AD256"/>
    <mergeCell ref="AE256:AH256"/>
    <mergeCell ref="AI256:AL256"/>
    <mergeCell ref="AM257:AP257"/>
    <mergeCell ref="A257:B264"/>
    <mergeCell ref="C257:C259"/>
    <mergeCell ref="D257:D259"/>
    <mergeCell ref="E257:E259"/>
    <mergeCell ref="C260:C261"/>
    <mergeCell ref="D260:D261"/>
    <mergeCell ref="E260:E261"/>
    <mergeCell ref="C262:E264"/>
    <mergeCell ref="H257:H259"/>
    <mergeCell ref="Q258:Q259"/>
    <mergeCell ref="R258:R259"/>
    <mergeCell ref="K258:K259"/>
    <mergeCell ref="L258:L259"/>
    <mergeCell ref="M258:M259"/>
    <mergeCell ref="N258:N259"/>
    <mergeCell ref="O258:O259"/>
    <mergeCell ref="AN238:AN239"/>
    <mergeCell ref="AO238:AO239"/>
    <mergeCell ref="I257:I259"/>
    <mergeCell ref="F257:F259"/>
    <mergeCell ref="G257:G259"/>
    <mergeCell ref="J257:J259"/>
    <mergeCell ref="O256:R256"/>
    <mergeCell ref="K257:N257"/>
    <mergeCell ref="O257:R257"/>
    <mergeCell ref="P258:P259"/>
    <mergeCell ref="K256:N256"/>
    <mergeCell ref="H255:H256"/>
    <mergeCell ref="I255:I256"/>
    <mergeCell ref="AP238:AP239"/>
    <mergeCell ref="C240:D240"/>
    <mergeCell ref="G240:J240"/>
    <mergeCell ref="K240:AP240"/>
    <mergeCell ref="AJ238:AJ239"/>
    <mergeCell ref="AK238:AK239"/>
    <mergeCell ref="AH238:AH239"/>
    <mergeCell ref="AM238:AM239"/>
    <mergeCell ref="AF238:AF239"/>
    <mergeCell ref="AG238:AG239"/>
    <mergeCell ref="B255:B256"/>
    <mergeCell ref="C255:C256"/>
    <mergeCell ref="D255:D256"/>
    <mergeCell ref="E255:E256"/>
    <mergeCell ref="F255:F256"/>
    <mergeCell ref="G255:G256"/>
    <mergeCell ref="J255:J256"/>
    <mergeCell ref="H237:H239"/>
    <mergeCell ref="I237:I239"/>
    <mergeCell ref="J237:J239"/>
    <mergeCell ref="R238:R239"/>
    <mergeCell ref="O238:O239"/>
    <mergeCell ref="AL238:AL239"/>
    <mergeCell ref="AD238:AD239"/>
    <mergeCell ref="AE238:AE239"/>
    <mergeCell ref="AI238:AI239"/>
    <mergeCell ref="Z238:Z239"/>
    <mergeCell ref="S238:S239"/>
    <mergeCell ref="AB238:AB239"/>
    <mergeCell ref="V238:V239"/>
    <mergeCell ref="W238:W239"/>
    <mergeCell ref="X238:X239"/>
    <mergeCell ref="Y238:Y239"/>
    <mergeCell ref="T238:T239"/>
    <mergeCell ref="U238:U239"/>
    <mergeCell ref="AA238:AA239"/>
    <mergeCell ref="S236:V236"/>
    <mergeCell ref="W236:Z236"/>
    <mergeCell ref="AA236:AD236"/>
    <mergeCell ref="K237:AP237"/>
    <mergeCell ref="AE236:AH236"/>
    <mergeCell ref="AI236:AL236"/>
    <mergeCell ref="AM236:AP236"/>
    <mergeCell ref="AC238:AC239"/>
    <mergeCell ref="AE230:AP230"/>
    <mergeCell ref="A223:B223"/>
    <mergeCell ref="AE223:AP223"/>
    <mergeCell ref="K235:AP235"/>
    <mergeCell ref="F235:J235"/>
    <mergeCell ref="C223:AD224"/>
    <mergeCell ref="A224:B224"/>
    <mergeCell ref="A225:B225"/>
    <mergeCell ref="A233:B233"/>
    <mergeCell ref="AE233:AP233"/>
    <mergeCell ref="P238:P239"/>
    <mergeCell ref="Q238:Q239"/>
    <mergeCell ref="A235:A239"/>
    <mergeCell ref="B235:B239"/>
    <mergeCell ref="C235:E236"/>
    <mergeCell ref="F236:F239"/>
    <mergeCell ref="C237:C239"/>
    <mergeCell ref="D237:D239"/>
    <mergeCell ref="E237:E239"/>
    <mergeCell ref="G237:G239"/>
    <mergeCell ref="W82:Z82"/>
    <mergeCell ref="A175:B175"/>
    <mergeCell ref="G236:J236"/>
    <mergeCell ref="K236:N236"/>
    <mergeCell ref="O236:R236"/>
    <mergeCell ref="K238:K239"/>
    <mergeCell ref="L238:L239"/>
    <mergeCell ref="M238:M239"/>
    <mergeCell ref="N238:N239"/>
    <mergeCell ref="A228:B228"/>
    <mergeCell ref="A229:B229"/>
    <mergeCell ref="AE229:AP229"/>
    <mergeCell ref="AM81:AP81"/>
    <mergeCell ref="S83:S84"/>
    <mergeCell ref="T83:T84"/>
    <mergeCell ref="U83:U84"/>
    <mergeCell ref="V83:V84"/>
    <mergeCell ref="A227:B227"/>
    <mergeCell ref="A106:B106"/>
    <mergeCell ref="AG1:AP1"/>
    <mergeCell ref="K17:AP17"/>
    <mergeCell ref="K18:K19"/>
    <mergeCell ref="L18:L19"/>
    <mergeCell ref="M18:M19"/>
    <mergeCell ref="N18:N19"/>
    <mergeCell ref="AE10:AP10"/>
    <mergeCell ref="AE9:AP9"/>
    <mergeCell ref="AO18:AO19"/>
    <mergeCell ref="O18:O19"/>
    <mergeCell ref="AI30:AL30"/>
    <mergeCell ref="AM30:AP30"/>
    <mergeCell ref="N184:N185"/>
    <mergeCell ref="AA30:AD30"/>
    <mergeCell ref="AH32:AH33"/>
    <mergeCell ref="AP184:AP185"/>
    <mergeCell ref="AE175:AP175"/>
    <mergeCell ref="AE176:AP176"/>
    <mergeCell ref="AE109:AP109"/>
    <mergeCell ref="AN184:AN185"/>
    <mergeCell ref="H34:H35"/>
    <mergeCell ref="I34:I35"/>
    <mergeCell ref="F38:J38"/>
    <mergeCell ref="J34:J35"/>
    <mergeCell ref="U204:U205"/>
    <mergeCell ref="K183:AP183"/>
    <mergeCell ref="K184:K185"/>
    <mergeCell ref="M184:M185"/>
    <mergeCell ref="F64:F67"/>
    <mergeCell ref="W202:Z202"/>
    <mergeCell ref="C82:C84"/>
    <mergeCell ref="E85:E86"/>
    <mergeCell ref="C85:C86"/>
    <mergeCell ref="C147:C148"/>
    <mergeCell ref="D147:D148"/>
    <mergeCell ref="D116:D118"/>
    <mergeCell ref="E147:E148"/>
    <mergeCell ref="C87:E89"/>
    <mergeCell ref="C102:AD103"/>
    <mergeCell ref="F147:F148"/>
    <mergeCell ref="G206:G207"/>
    <mergeCell ref="D65:D67"/>
    <mergeCell ref="E82:E84"/>
    <mergeCell ref="D85:D86"/>
    <mergeCell ref="I201:I202"/>
    <mergeCell ref="G182:J182"/>
    <mergeCell ref="I116:I118"/>
    <mergeCell ref="C186:D186"/>
    <mergeCell ref="F80:F81"/>
    <mergeCell ref="C183:C185"/>
    <mergeCell ref="J201:J202"/>
    <mergeCell ref="F201:F202"/>
    <mergeCell ref="G201:G202"/>
    <mergeCell ref="H201:H202"/>
    <mergeCell ref="O202:R202"/>
    <mergeCell ref="R204:R205"/>
    <mergeCell ref="O204:O205"/>
    <mergeCell ref="H203:H205"/>
    <mergeCell ref="N204:N205"/>
    <mergeCell ref="L204:L205"/>
    <mergeCell ref="C208:E210"/>
    <mergeCell ref="F208:J208"/>
    <mergeCell ref="K208:N208"/>
    <mergeCell ref="O208:R208"/>
    <mergeCell ref="F209:J209"/>
    <mergeCell ref="I203:I205"/>
    <mergeCell ref="P204:P205"/>
    <mergeCell ref="C206:C207"/>
    <mergeCell ref="O209:R209"/>
    <mergeCell ref="K209:N209"/>
    <mergeCell ref="E65:E67"/>
    <mergeCell ref="H80:H81"/>
    <mergeCell ref="I80:I81"/>
    <mergeCell ref="F88:J88"/>
    <mergeCell ref="F87:J87"/>
    <mergeCell ref="F82:F84"/>
    <mergeCell ref="H82:H84"/>
    <mergeCell ref="G85:G86"/>
    <mergeCell ref="G82:G84"/>
    <mergeCell ref="J82:J84"/>
    <mergeCell ref="W209:Z209"/>
    <mergeCell ref="S208:V208"/>
    <mergeCell ref="S207:V207"/>
    <mergeCell ref="S209:V209"/>
    <mergeCell ref="S204:S205"/>
    <mergeCell ref="T204:T205"/>
    <mergeCell ref="V204:V205"/>
    <mergeCell ref="Y204:Y205"/>
    <mergeCell ref="E34:E35"/>
    <mergeCell ref="F63:J63"/>
    <mergeCell ref="K204:K205"/>
    <mergeCell ref="J203:J205"/>
    <mergeCell ref="K203:N203"/>
    <mergeCell ref="J85:J86"/>
    <mergeCell ref="G186:J186"/>
    <mergeCell ref="K186:AP186"/>
    <mergeCell ref="W204:W205"/>
    <mergeCell ref="X204:X205"/>
    <mergeCell ref="F210:J210"/>
    <mergeCell ref="K210:N210"/>
    <mergeCell ref="O210:R210"/>
    <mergeCell ref="AI209:AL209"/>
    <mergeCell ref="AA208:AD208"/>
    <mergeCell ref="W208:Z208"/>
    <mergeCell ref="AA209:AD209"/>
    <mergeCell ref="AE209:AH209"/>
    <mergeCell ref="W210:Z210"/>
    <mergeCell ref="S210:V210"/>
    <mergeCell ref="AI208:AL208"/>
    <mergeCell ref="AE208:AH208"/>
    <mergeCell ref="AE222:AP222"/>
    <mergeCell ref="AA210:AD210"/>
    <mergeCell ref="AE210:AH210"/>
    <mergeCell ref="AI210:AL210"/>
    <mergeCell ref="AM210:AP210"/>
    <mergeCell ref="AM208:AP208"/>
    <mergeCell ref="AM209:AP209"/>
    <mergeCell ref="D206:D207"/>
    <mergeCell ref="E206:E207"/>
    <mergeCell ref="F206:F207"/>
    <mergeCell ref="J206:J207"/>
    <mergeCell ref="AE207:AH207"/>
    <mergeCell ref="AI207:AL207"/>
    <mergeCell ref="O207:R207"/>
    <mergeCell ref="K207:N207"/>
    <mergeCell ref="H206:H207"/>
    <mergeCell ref="I206:I207"/>
    <mergeCell ref="AM207:AP207"/>
    <mergeCell ref="Q204:Q205"/>
    <mergeCell ref="W207:Z207"/>
    <mergeCell ref="AA207:AD207"/>
    <mergeCell ref="AE204:AE205"/>
    <mergeCell ref="AF204:AF205"/>
    <mergeCell ref="AG204:AG205"/>
    <mergeCell ref="AC204:AC205"/>
    <mergeCell ref="AD204:AD205"/>
    <mergeCell ref="AM203:AP203"/>
    <mergeCell ref="O203:R203"/>
    <mergeCell ref="AO204:AO205"/>
    <mergeCell ref="AP204:AP205"/>
    <mergeCell ref="AI204:AI205"/>
    <mergeCell ref="AJ204:AJ205"/>
    <mergeCell ref="AK204:AK205"/>
    <mergeCell ref="AL204:AL205"/>
    <mergeCell ref="AN204:AN205"/>
    <mergeCell ref="AM204:AM205"/>
    <mergeCell ref="AJ184:AJ185"/>
    <mergeCell ref="AI202:AL202"/>
    <mergeCell ref="AM202:AP202"/>
    <mergeCell ref="A203:B210"/>
    <mergeCell ref="C203:C205"/>
    <mergeCell ref="D203:D205"/>
    <mergeCell ref="E203:E205"/>
    <mergeCell ref="F203:F205"/>
    <mergeCell ref="AI203:AL203"/>
    <mergeCell ref="G203:G205"/>
    <mergeCell ref="AO184:AO185"/>
    <mergeCell ref="AA184:AA185"/>
    <mergeCell ref="AB184:AB185"/>
    <mergeCell ref="AC184:AC185"/>
    <mergeCell ref="AD184:AD185"/>
    <mergeCell ref="AM184:AM185"/>
    <mergeCell ref="AG184:AG185"/>
    <mergeCell ref="AH184:AH185"/>
    <mergeCell ref="AL184:AL185"/>
    <mergeCell ref="AF184:AF185"/>
    <mergeCell ref="M204:M205"/>
    <mergeCell ref="AE203:AH203"/>
    <mergeCell ref="AA204:AA205"/>
    <mergeCell ref="AB204:AB205"/>
    <mergeCell ref="Z204:Z205"/>
    <mergeCell ref="AH204:AH205"/>
    <mergeCell ref="W203:Z203"/>
    <mergeCell ref="S203:V203"/>
    <mergeCell ref="AA203:AD203"/>
    <mergeCell ref="AE184:AE185"/>
    <mergeCell ref="Y184:Y185"/>
    <mergeCell ref="V184:V185"/>
    <mergeCell ref="P184:P185"/>
    <mergeCell ref="AE202:AH202"/>
    <mergeCell ref="K202:N202"/>
    <mergeCell ref="AA202:AD202"/>
    <mergeCell ref="S202:V202"/>
    <mergeCell ref="AE169:AP169"/>
    <mergeCell ref="AI182:AL182"/>
    <mergeCell ref="AE179:AP179"/>
    <mergeCell ref="K181:AP181"/>
    <mergeCell ref="AM182:AP182"/>
    <mergeCell ref="Z184:Z185"/>
    <mergeCell ref="S184:S185"/>
    <mergeCell ref="T184:T185"/>
    <mergeCell ref="U184:U185"/>
    <mergeCell ref="W184:W185"/>
    <mergeCell ref="A171:B171"/>
    <mergeCell ref="AK184:AK185"/>
    <mergeCell ref="AI184:AI185"/>
    <mergeCell ref="X184:X185"/>
    <mergeCell ref="H183:H185"/>
    <mergeCell ref="I183:I185"/>
    <mergeCell ref="O184:O185"/>
    <mergeCell ref="AE182:AH182"/>
    <mergeCell ref="W182:Z182"/>
    <mergeCell ref="R184:R185"/>
    <mergeCell ref="G147:G148"/>
    <mergeCell ref="J183:J185"/>
    <mergeCell ref="G183:G185"/>
    <mergeCell ref="A181:A185"/>
    <mergeCell ref="B181:B185"/>
    <mergeCell ref="C181:E182"/>
    <mergeCell ref="F181:J181"/>
    <mergeCell ref="E183:E185"/>
    <mergeCell ref="A179:B179"/>
    <mergeCell ref="D183:D185"/>
    <mergeCell ref="AA182:AD182"/>
    <mergeCell ref="S182:V182"/>
    <mergeCell ref="F182:F185"/>
    <mergeCell ref="L184:L185"/>
    <mergeCell ref="Q184:Q185"/>
    <mergeCell ref="X150:X151"/>
    <mergeCell ref="I152:I153"/>
    <mergeCell ref="K182:N182"/>
    <mergeCell ref="O182:R182"/>
    <mergeCell ref="O154:R154"/>
    <mergeCell ref="S86:V86"/>
    <mergeCell ref="S115:V115"/>
    <mergeCell ref="S117:S118"/>
    <mergeCell ref="X117:X118"/>
    <mergeCell ref="T117:T118"/>
    <mergeCell ref="U117:U118"/>
    <mergeCell ref="W89:Z89"/>
    <mergeCell ref="W88:Z88"/>
    <mergeCell ref="S89:V89"/>
    <mergeCell ref="W86:Z86"/>
    <mergeCell ref="H85:H86"/>
    <mergeCell ref="I85:I86"/>
    <mergeCell ref="K87:N87"/>
    <mergeCell ref="K86:N86"/>
    <mergeCell ref="O86:R86"/>
    <mergeCell ref="O89:R89"/>
    <mergeCell ref="F89:J89"/>
    <mergeCell ref="F85:F86"/>
    <mergeCell ref="K88:N88"/>
    <mergeCell ref="AE168:AP168"/>
    <mergeCell ref="C3:AD4"/>
    <mergeCell ref="AE3:AP3"/>
    <mergeCell ref="AE13:AP13"/>
    <mergeCell ref="C51:AD52"/>
    <mergeCell ref="AE51:AP51"/>
    <mergeCell ref="AI115:AL115"/>
    <mergeCell ref="AM115:AP115"/>
    <mergeCell ref="K115:N115"/>
    <mergeCell ref="AA117:AA118"/>
    <mergeCell ref="AE50:AP50"/>
    <mergeCell ref="AE61:AP61"/>
    <mergeCell ref="S30:V30"/>
    <mergeCell ref="S32:S33"/>
    <mergeCell ref="AD32:AD33"/>
    <mergeCell ref="AE58:AP58"/>
    <mergeCell ref="W31:Z31"/>
    <mergeCell ref="AL32:AL33"/>
    <mergeCell ref="AK32:AK33"/>
    <mergeCell ref="AG32:AG33"/>
    <mergeCell ref="AM64:AP64"/>
    <mergeCell ref="K65:AP65"/>
    <mergeCell ref="O64:R64"/>
    <mergeCell ref="W64:Z64"/>
    <mergeCell ref="AA64:AD64"/>
    <mergeCell ref="AE64:AH64"/>
    <mergeCell ref="S64:V64"/>
    <mergeCell ref="K64:N64"/>
    <mergeCell ref="C15:E16"/>
    <mergeCell ref="F16:F19"/>
    <mergeCell ref="C20:D20"/>
    <mergeCell ref="B29:B30"/>
    <mergeCell ref="D17:D19"/>
    <mergeCell ref="C29:C30"/>
    <mergeCell ref="D29:D30"/>
    <mergeCell ref="F15:J15"/>
    <mergeCell ref="C17:C19"/>
    <mergeCell ref="G16:J16"/>
    <mergeCell ref="P66:P67"/>
    <mergeCell ref="AI64:AL64"/>
    <mergeCell ref="A13:B13"/>
    <mergeCell ref="K66:K67"/>
    <mergeCell ref="K63:AP63"/>
    <mergeCell ref="G29:G30"/>
    <mergeCell ref="C31:C33"/>
    <mergeCell ref="D31:D33"/>
    <mergeCell ref="C65:C67"/>
    <mergeCell ref="B15:B19"/>
    <mergeCell ref="C36:E38"/>
    <mergeCell ref="C63:E64"/>
    <mergeCell ref="F31:F33"/>
    <mergeCell ref="F37:J37"/>
    <mergeCell ref="G31:G33"/>
    <mergeCell ref="H31:H33"/>
    <mergeCell ref="C34:C35"/>
    <mergeCell ref="D34:D35"/>
    <mergeCell ref="F34:F35"/>
    <mergeCell ref="G34:G35"/>
    <mergeCell ref="E31:E33"/>
    <mergeCell ref="H17:H19"/>
    <mergeCell ref="I17:I19"/>
    <mergeCell ref="E17:E19"/>
    <mergeCell ref="G17:G19"/>
    <mergeCell ref="I29:I30"/>
    <mergeCell ref="H29:H30"/>
    <mergeCell ref="E29:E30"/>
    <mergeCell ref="I31:I33"/>
    <mergeCell ref="F29:F30"/>
    <mergeCell ref="A3:B3"/>
    <mergeCell ref="A5:B5"/>
    <mergeCell ref="A4:B4"/>
    <mergeCell ref="A8:B8"/>
    <mergeCell ref="A7:B7"/>
    <mergeCell ref="A15:A19"/>
    <mergeCell ref="A9:B9"/>
    <mergeCell ref="AB18:AB19"/>
    <mergeCell ref="AC18:AC19"/>
    <mergeCell ref="AD18:AD19"/>
    <mergeCell ref="W18:W19"/>
    <mergeCell ref="S18:S19"/>
    <mergeCell ref="P18:P19"/>
    <mergeCell ref="Y18:Y19"/>
    <mergeCell ref="K15:AP15"/>
    <mergeCell ref="K16:N16"/>
    <mergeCell ref="O16:R16"/>
    <mergeCell ref="W16:Z16"/>
    <mergeCell ref="AA16:AD16"/>
    <mergeCell ref="AE16:AH16"/>
    <mergeCell ref="AI16:AL16"/>
    <mergeCell ref="AM16:AP16"/>
    <mergeCell ref="S16:V16"/>
    <mergeCell ref="AN18:AN19"/>
    <mergeCell ref="G20:J20"/>
    <mergeCell ref="K20:AP20"/>
    <mergeCell ref="AJ18:AJ19"/>
    <mergeCell ref="AK18:AK19"/>
    <mergeCell ref="AL18:AL19"/>
    <mergeCell ref="X18:X19"/>
    <mergeCell ref="AI18:AI19"/>
    <mergeCell ref="AM18:AM19"/>
    <mergeCell ref="AP18:AP19"/>
    <mergeCell ref="AF18:AF19"/>
    <mergeCell ref="AG18:AG19"/>
    <mergeCell ref="AH18:AH19"/>
    <mergeCell ref="Z18:Z19"/>
    <mergeCell ref="AA18:AA19"/>
    <mergeCell ref="J29:J30"/>
    <mergeCell ref="AE18:AE19"/>
    <mergeCell ref="J17:J19"/>
    <mergeCell ref="AE30:AH30"/>
    <mergeCell ref="Q18:Q19"/>
    <mergeCell ref="W30:Z30"/>
    <mergeCell ref="T18:T19"/>
    <mergeCell ref="U18:U19"/>
    <mergeCell ref="V18:V19"/>
    <mergeCell ref="R18:R19"/>
    <mergeCell ref="J31:J33"/>
    <mergeCell ref="K31:N31"/>
    <mergeCell ref="O31:R31"/>
    <mergeCell ref="Q32:Q33"/>
    <mergeCell ref="R32:R33"/>
    <mergeCell ref="T32:T33"/>
    <mergeCell ref="U32:U33"/>
    <mergeCell ref="V32:V33"/>
    <mergeCell ref="K30:N30"/>
    <mergeCell ref="L32:L33"/>
    <mergeCell ref="M32:M33"/>
    <mergeCell ref="N32:N33"/>
    <mergeCell ref="O30:R30"/>
    <mergeCell ref="S31:V31"/>
    <mergeCell ref="P32:P33"/>
    <mergeCell ref="AA32:AA33"/>
    <mergeCell ref="AF32:AF33"/>
    <mergeCell ref="AI31:AL31"/>
    <mergeCell ref="AE32:AE33"/>
    <mergeCell ref="AA31:AD31"/>
    <mergeCell ref="AB32:AB33"/>
    <mergeCell ref="AC32:AC33"/>
    <mergeCell ref="AE31:AH31"/>
    <mergeCell ref="AJ32:AJ33"/>
    <mergeCell ref="K35:N35"/>
    <mergeCell ref="AE35:AH35"/>
    <mergeCell ref="S35:V35"/>
    <mergeCell ref="K32:K33"/>
    <mergeCell ref="O32:O33"/>
    <mergeCell ref="AM31:AP31"/>
    <mergeCell ref="W32:W33"/>
    <mergeCell ref="X32:X33"/>
    <mergeCell ref="Y32:Y33"/>
    <mergeCell ref="Z32:Z33"/>
    <mergeCell ref="O36:R36"/>
    <mergeCell ref="O35:R35"/>
    <mergeCell ref="W35:Z35"/>
    <mergeCell ref="AA35:AD35"/>
    <mergeCell ref="W37:Z37"/>
    <mergeCell ref="W36:Z36"/>
    <mergeCell ref="AA37:AD37"/>
    <mergeCell ref="S37:V37"/>
    <mergeCell ref="S36:V36"/>
    <mergeCell ref="AA36:AD36"/>
    <mergeCell ref="AM38:AP38"/>
    <mergeCell ref="W38:Z38"/>
    <mergeCell ref="AA38:AD38"/>
    <mergeCell ref="AM37:AP37"/>
    <mergeCell ref="AE38:AH38"/>
    <mergeCell ref="AI38:AL38"/>
    <mergeCell ref="O38:R38"/>
    <mergeCell ref="AP66:AP67"/>
    <mergeCell ref="T66:T67"/>
    <mergeCell ref="U66:U67"/>
    <mergeCell ref="V66:V67"/>
    <mergeCell ref="AE66:AE67"/>
    <mergeCell ref="AJ66:AJ67"/>
    <mergeCell ref="AK66:AK67"/>
    <mergeCell ref="Z66:Z67"/>
    <mergeCell ref="AA66:AA67"/>
    <mergeCell ref="H65:H67"/>
    <mergeCell ref="I65:I67"/>
    <mergeCell ref="J65:J67"/>
    <mergeCell ref="K38:N38"/>
    <mergeCell ref="F36:J36"/>
    <mergeCell ref="K36:N36"/>
    <mergeCell ref="K37:N37"/>
    <mergeCell ref="G64:J64"/>
    <mergeCell ref="O37:R37"/>
    <mergeCell ref="S38:V38"/>
    <mergeCell ref="W83:W84"/>
    <mergeCell ref="L83:L84"/>
    <mergeCell ref="R66:R67"/>
    <mergeCell ref="O66:O67"/>
    <mergeCell ref="S66:S67"/>
    <mergeCell ref="L66:L67"/>
    <mergeCell ref="Q66:Q67"/>
    <mergeCell ref="O82:R82"/>
    <mergeCell ref="K68:AP68"/>
    <mergeCell ref="AE81:AH81"/>
    <mergeCell ref="AN66:AN67"/>
    <mergeCell ref="AF66:AF67"/>
    <mergeCell ref="S81:V81"/>
    <mergeCell ref="AD66:AD67"/>
    <mergeCell ref="X66:X67"/>
    <mergeCell ref="W81:Z81"/>
    <mergeCell ref="Y66:Y67"/>
    <mergeCell ref="W66:W67"/>
    <mergeCell ref="C68:D68"/>
    <mergeCell ref="G68:J68"/>
    <mergeCell ref="G65:G67"/>
    <mergeCell ref="N66:N67"/>
    <mergeCell ref="K81:N81"/>
    <mergeCell ref="C80:C81"/>
    <mergeCell ref="E80:E81"/>
    <mergeCell ref="D80:D81"/>
    <mergeCell ref="G80:G81"/>
    <mergeCell ref="J80:J81"/>
    <mergeCell ref="N83:N84"/>
    <mergeCell ref="D82:D84"/>
    <mergeCell ref="AO66:AO67"/>
    <mergeCell ref="AG66:AG67"/>
    <mergeCell ref="AH66:AH67"/>
    <mergeCell ref="AI66:AI67"/>
    <mergeCell ref="AL66:AL67"/>
    <mergeCell ref="AB66:AB67"/>
    <mergeCell ref="AC66:AC67"/>
    <mergeCell ref="AM66:AM67"/>
    <mergeCell ref="O81:R81"/>
    <mergeCell ref="AK83:AK84"/>
    <mergeCell ref="AL83:AL84"/>
    <mergeCell ref="O83:O84"/>
    <mergeCell ref="P83:P84"/>
    <mergeCell ref="R83:R84"/>
    <mergeCell ref="AA82:AD82"/>
    <mergeCell ref="Q83:Q84"/>
    <mergeCell ref="S82:V82"/>
    <mergeCell ref="AA81:AD81"/>
    <mergeCell ref="K83:K84"/>
    <mergeCell ref="I82:I84"/>
    <mergeCell ref="AM82:AP82"/>
    <mergeCell ref="AI82:AL82"/>
    <mergeCell ref="AJ83:AJ84"/>
    <mergeCell ref="AM83:AM84"/>
    <mergeCell ref="AN83:AN84"/>
    <mergeCell ref="AE82:AH82"/>
    <mergeCell ref="Z83:Z84"/>
    <mergeCell ref="X83:X84"/>
    <mergeCell ref="AP83:AP84"/>
    <mergeCell ref="AO83:AO84"/>
    <mergeCell ref="AI83:AI84"/>
    <mergeCell ref="Y83:Y84"/>
    <mergeCell ref="AH83:AH84"/>
    <mergeCell ref="AD83:AD84"/>
    <mergeCell ref="AE83:AE84"/>
    <mergeCell ref="AF83:AF84"/>
    <mergeCell ref="AC83:AC84"/>
    <mergeCell ref="AB83:AB84"/>
    <mergeCell ref="H147:H148"/>
    <mergeCell ref="O87:R87"/>
    <mergeCell ref="P117:P118"/>
    <mergeCell ref="R117:R118"/>
    <mergeCell ref="O115:R115"/>
    <mergeCell ref="L117:L118"/>
    <mergeCell ref="O117:O118"/>
    <mergeCell ref="K117:K118"/>
    <mergeCell ref="J147:J148"/>
    <mergeCell ref="I147:I148"/>
    <mergeCell ref="AE101:AP101"/>
    <mergeCell ref="E116:E118"/>
    <mergeCell ref="AI87:AL87"/>
    <mergeCell ref="W87:Z87"/>
    <mergeCell ref="K89:N89"/>
    <mergeCell ref="Z117:Z118"/>
    <mergeCell ref="AM89:AP89"/>
    <mergeCell ref="AE102:AP102"/>
    <mergeCell ref="AI89:AL89"/>
    <mergeCell ref="S87:V87"/>
    <mergeCell ref="AE115:AH115"/>
    <mergeCell ref="W148:Z148"/>
    <mergeCell ref="K114:AP114"/>
    <mergeCell ref="AC117:AC118"/>
    <mergeCell ref="AE117:AE118"/>
    <mergeCell ref="AM117:AM118"/>
    <mergeCell ref="AK117:AK118"/>
    <mergeCell ref="Y117:Y118"/>
    <mergeCell ref="AJ117:AJ118"/>
    <mergeCell ref="AG150:AG151"/>
    <mergeCell ref="A103:B103"/>
    <mergeCell ref="A114:A118"/>
    <mergeCell ref="B114:B118"/>
    <mergeCell ref="C116:C118"/>
    <mergeCell ref="C114:E115"/>
    <mergeCell ref="A104:B104"/>
    <mergeCell ref="A107:B107"/>
    <mergeCell ref="Q117:Q118"/>
    <mergeCell ref="AF117:AF118"/>
    <mergeCell ref="AE150:AE151"/>
    <mergeCell ref="AM150:AM151"/>
    <mergeCell ref="AN150:AN151"/>
    <mergeCell ref="AE148:AH148"/>
    <mergeCell ref="AI148:AL148"/>
    <mergeCell ref="AM149:AP149"/>
    <mergeCell ref="AI149:AL149"/>
    <mergeCell ref="AO150:AO151"/>
    <mergeCell ref="AI150:AI151"/>
    <mergeCell ref="AF150:AF151"/>
    <mergeCell ref="AM155:AP155"/>
    <mergeCell ref="AI154:AL154"/>
    <mergeCell ref="W149:Z149"/>
    <mergeCell ref="AA149:AD149"/>
    <mergeCell ref="AE149:AH149"/>
    <mergeCell ref="AH150:AH151"/>
    <mergeCell ref="AB150:AB151"/>
    <mergeCell ref="AC150:AC151"/>
    <mergeCell ref="AD150:AD151"/>
    <mergeCell ref="W150:W151"/>
    <mergeCell ref="AM156:AP156"/>
    <mergeCell ref="F156:J156"/>
    <mergeCell ref="AP150:AP151"/>
    <mergeCell ref="K153:N153"/>
    <mergeCell ref="O153:R153"/>
    <mergeCell ref="W153:Z153"/>
    <mergeCell ref="AA153:AD153"/>
    <mergeCell ref="AE153:AH153"/>
    <mergeCell ref="O156:R156"/>
    <mergeCell ref="AM154:AP154"/>
    <mergeCell ref="W156:Z156"/>
    <mergeCell ref="AA156:AD156"/>
    <mergeCell ref="F152:F153"/>
    <mergeCell ref="O155:R155"/>
    <mergeCell ref="W155:Z155"/>
    <mergeCell ref="K154:N154"/>
    <mergeCell ref="F154:J154"/>
    <mergeCell ref="S156:V156"/>
    <mergeCell ref="S155:V155"/>
    <mergeCell ref="W154:Z154"/>
    <mergeCell ref="K155:N155"/>
    <mergeCell ref="M66:M67"/>
    <mergeCell ref="W115:Z115"/>
    <mergeCell ref="M83:M84"/>
    <mergeCell ref="K116:AP116"/>
    <mergeCell ref="AO117:AO118"/>
    <mergeCell ref="AP117:AP118"/>
    <mergeCell ref="AA154:AD154"/>
    <mergeCell ref="AM86:AP86"/>
    <mergeCell ref="AE87:AH87"/>
    <mergeCell ref="AM87:AP87"/>
    <mergeCell ref="AA155:AD155"/>
    <mergeCell ref="S154:V154"/>
    <mergeCell ref="AN117:AN118"/>
    <mergeCell ref="AH117:AH118"/>
    <mergeCell ref="AI117:AI118"/>
    <mergeCell ref="AB117:AB118"/>
    <mergeCell ref="AG117:AG118"/>
    <mergeCell ref="V150:V151"/>
    <mergeCell ref="AI155:AL155"/>
    <mergeCell ref="AI81:AL81"/>
    <mergeCell ref="AA89:AD89"/>
    <mergeCell ref="AG83:AG84"/>
    <mergeCell ref="AE86:AH86"/>
    <mergeCell ref="AA86:AD86"/>
    <mergeCell ref="AA88:AD88"/>
    <mergeCell ref="AA83:AA84"/>
    <mergeCell ref="AE88:AH88"/>
    <mergeCell ref="K150:K151"/>
    <mergeCell ref="L150:L151"/>
    <mergeCell ref="M150:M151"/>
    <mergeCell ref="AA150:AA151"/>
    <mergeCell ref="V117:V118"/>
    <mergeCell ref="Y150:Y151"/>
    <mergeCell ref="W117:W118"/>
    <mergeCell ref="K148:N148"/>
    <mergeCell ref="K149:N149"/>
    <mergeCell ref="M117:M118"/>
    <mergeCell ref="P150:P151"/>
    <mergeCell ref="T150:T151"/>
    <mergeCell ref="AL117:AL118"/>
    <mergeCell ref="O88:R88"/>
    <mergeCell ref="AA115:AD115"/>
    <mergeCell ref="AE89:AH89"/>
    <mergeCell ref="AD117:AD118"/>
    <mergeCell ref="S88:V88"/>
    <mergeCell ref="AE112:AP112"/>
    <mergeCell ref="R150:R151"/>
    <mergeCell ref="J149:J151"/>
    <mergeCell ref="J116:J118"/>
    <mergeCell ref="G119:J119"/>
    <mergeCell ref="K119:AP119"/>
    <mergeCell ref="AM148:AP148"/>
    <mergeCell ref="S149:V149"/>
    <mergeCell ref="O149:R149"/>
    <mergeCell ref="O148:R148"/>
    <mergeCell ref="S148:V148"/>
    <mergeCell ref="AA148:AD148"/>
    <mergeCell ref="N150:N151"/>
    <mergeCell ref="O150:O151"/>
    <mergeCell ref="AI156:AL156"/>
    <mergeCell ref="AE37:AH37"/>
    <mergeCell ref="AI37:AL37"/>
    <mergeCell ref="AE156:AH156"/>
    <mergeCell ref="AJ150:AJ151"/>
    <mergeCell ref="AK150:AK151"/>
    <mergeCell ref="U150:U151"/>
    <mergeCell ref="AE155:AH155"/>
    <mergeCell ref="AE154:AH154"/>
    <mergeCell ref="AI35:AL35"/>
    <mergeCell ref="AE57:AP57"/>
    <mergeCell ref="AI36:AL36"/>
    <mergeCell ref="AM153:AP153"/>
    <mergeCell ref="AI153:AL153"/>
    <mergeCell ref="AL150:AL151"/>
    <mergeCell ref="AE108:AP108"/>
    <mergeCell ref="AM35:AP35"/>
    <mergeCell ref="AM88:AP88"/>
    <mergeCell ref="AO32:AO33"/>
    <mergeCell ref="AM36:AP36"/>
    <mergeCell ref="AP32:AP33"/>
    <mergeCell ref="AM32:AM33"/>
    <mergeCell ref="AN32:AN33"/>
    <mergeCell ref="AE36:AH36"/>
    <mergeCell ref="A82:B89"/>
    <mergeCell ref="A63:A67"/>
    <mergeCell ref="B63:B67"/>
    <mergeCell ref="A31:B38"/>
    <mergeCell ref="A51:B51"/>
    <mergeCell ref="A55:B55"/>
    <mergeCell ref="A52:B52"/>
    <mergeCell ref="A53:B53"/>
    <mergeCell ref="A102:B102"/>
    <mergeCell ref="B80:B81"/>
    <mergeCell ref="A56:B56"/>
    <mergeCell ref="A61:B61"/>
    <mergeCell ref="A57:B57"/>
    <mergeCell ref="AI32:AI33"/>
    <mergeCell ref="K82:N82"/>
    <mergeCell ref="AA87:AD87"/>
    <mergeCell ref="AI86:AL86"/>
    <mergeCell ref="AI88:AL88"/>
    <mergeCell ref="B201:B202"/>
    <mergeCell ref="A173:B173"/>
    <mergeCell ref="A149:B156"/>
    <mergeCell ref="C149:C151"/>
    <mergeCell ref="C154:E156"/>
    <mergeCell ref="E152:E153"/>
    <mergeCell ref="D149:D151"/>
    <mergeCell ref="C201:C202"/>
    <mergeCell ref="D201:D202"/>
    <mergeCell ref="E201:E202"/>
    <mergeCell ref="A169:B169"/>
    <mergeCell ref="E149:E151"/>
    <mergeCell ref="C152:C153"/>
    <mergeCell ref="D152:D153"/>
    <mergeCell ref="C169:AD170"/>
    <mergeCell ref="K156:N156"/>
    <mergeCell ref="F155:J155"/>
    <mergeCell ref="H149:H151"/>
    <mergeCell ref="I149:I151"/>
    <mergeCell ref="Z150:Z151"/>
    <mergeCell ref="B147:B148"/>
    <mergeCell ref="A108:B108"/>
    <mergeCell ref="A112:B112"/>
    <mergeCell ref="J152:J153"/>
    <mergeCell ref="G152:G153"/>
    <mergeCell ref="H152:H153"/>
    <mergeCell ref="F114:J114"/>
    <mergeCell ref="G149:G151"/>
    <mergeCell ref="G116:G118"/>
    <mergeCell ref="C119:D119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2:N412"/>
    <mergeCell ref="O412:R412"/>
    <mergeCell ref="S412:V412"/>
    <mergeCell ref="W412:Z412"/>
    <mergeCell ref="AA412:AD412"/>
    <mergeCell ref="AE412:AH412"/>
    <mergeCell ref="AI412:AL412"/>
    <mergeCell ref="AM412:AP412"/>
    <mergeCell ref="A413:B420"/>
    <mergeCell ref="C413:C415"/>
    <mergeCell ref="D413:D415"/>
    <mergeCell ref="E413:E415"/>
    <mergeCell ref="F413:F415"/>
    <mergeCell ref="G413:G415"/>
    <mergeCell ref="H413:H415"/>
    <mergeCell ref="I413:I415"/>
    <mergeCell ref="J413:J415"/>
    <mergeCell ref="K413:N413"/>
    <mergeCell ref="O413:R413"/>
    <mergeCell ref="K414:K415"/>
    <mergeCell ref="L414:L415"/>
    <mergeCell ref="M414:M415"/>
    <mergeCell ref="N414:N415"/>
    <mergeCell ref="S413:V413"/>
    <mergeCell ref="W413:Z413"/>
    <mergeCell ref="AA413:AD413"/>
    <mergeCell ref="AE413:AH413"/>
    <mergeCell ref="AI413:AL413"/>
    <mergeCell ref="AM413:AP413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Y414:Y415"/>
    <mergeCell ref="Z414:Z415"/>
    <mergeCell ref="AA414:AA415"/>
    <mergeCell ref="AB414:AB415"/>
    <mergeCell ref="AC414:AC415"/>
    <mergeCell ref="AD414:AD415"/>
    <mergeCell ref="AE414:AE415"/>
    <mergeCell ref="AF414:AF415"/>
    <mergeCell ref="AG414:AG415"/>
    <mergeCell ref="AH414:AH415"/>
    <mergeCell ref="AI414:AI415"/>
    <mergeCell ref="AJ414:AJ415"/>
    <mergeCell ref="AK414:AK415"/>
    <mergeCell ref="AL414:AL415"/>
    <mergeCell ref="AM414:AM415"/>
    <mergeCell ref="AN414:AN415"/>
    <mergeCell ref="AO414:AO415"/>
    <mergeCell ref="AP414:AP415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7:N417"/>
    <mergeCell ref="O417:R417"/>
    <mergeCell ref="S417:V417"/>
    <mergeCell ref="W417:Z417"/>
    <mergeCell ref="AA417:AD417"/>
    <mergeCell ref="AE417:AH417"/>
    <mergeCell ref="AI417:AL417"/>
    <mergeCell ref="AM417:AP417"/>
    <mergeCell ref="C418:E420"/>
    <mergeCell ref="F418:J418"/>
    <mergeCell ref="K418:N418"/>
    <mergeCell ref="O418:R418"/>
    <mergeCell ref="S418:V418"/>
    <mergeCell ref="W418:Z418"/>
    <mergeCell ref="AA418:AD418"/>
    <mergeCell ref="AE418:AH418"/>
    <mergeCell ref="AI418:AL418"/>
    <mergeCell ref="AM418:AP418"/>
    <mergeCell ref="F419:J419"/>
    <mergeCell ref="K419:N419"/>
    <mergeCell ref="O419:R419"/>
    <mergeCell ref="S419:V419"/>
    <mergeCell ref="W419:Z419"/>
    <mergeCell ref="AA419:AD419"/>
    <mergeCell ref="F420:J420"/>
    <mergeCell ref="K420:N420"/>
    <mergeCell ref="O420:R420"/>
    <mergeCell ref="S420:V420"/>
    <mergeCell ref="W420:Z420"/>
    <mergeCell ref="AA420:AD420"/>
    <mergeCell ref="AI420:AL420"/>
    <mergeCell ref="AM420:AP420"/>
    <mergeCell ref="AE432:AP432"/>
    <mergeCell ref="AE419:AH419"/>
    <mergeCell ref="AI419:AL419"/>
    <mergeCell ref="AM419:AP419"/>
    <mergeCell ref="AE420:AH42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49" r:id="rId4"/>
  <rowBreaks count="6" manualBreakCount="6">
    <brk id="50" max="42" man="1"/>
    <brk id="101" max="42" man="1"/>
    <brk id="168" max="42" man="1"/>
    <brk id="222" max="42" man="1"/>
    <brk id="276" max="42" man="1"/>
    <brk id="330" max="4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E217"/>
  <sheetViews>
    <sheetView view="pageLayout" zoomScale="60" zoomScaleSheetLayoutView="50" zoomScalePageLayoutView="60" workbookViewId="0" topLeftCell="A1">
      <selection activeCell="E8" sqref="E8"/>
    </sheetView>
  </sheetViews>
  <sheetFormatPr defaultColWidth="9.00390625" defaultRowHeight="12.75"/>
  <cols>
    <col min="1" max="1" width="11.125" style="163" customWidth="1"/>
    <col min="2" max="2" width="60.125" style="201" customWidth="1"/>
    <col min="3" max="25" width="5.375" style="157" customWidth="1"/>
    <col min="26" max="40" width="5.375" style="158" customWidth="1"/>
    <col min="41" max="41" width="5.25390625" style="158" customWidth="1"/>
    <col min="42" max="109" width="5.375" style="158" customWidth="1"/>
    <col min="110" max="16384" width="9.00390625" style="163" customWidth="1"/>
  </cols>
  <sheetData>
    <row r="1" spans="2:109" s="155" customFormat="1" ht="12.75"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</row>
    <row r="2" spans="1:109" s="155" customFormat="1" ht="28.5" customHeight="1">
      <c r="A2" s="698" t="s">
        <v>153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</row>
    <row r="3" spans="2:109" s="155" customFormat="1" ht="12.75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</row>
    <row r="4" spans="2:109" s="155" customFormat="1" ht="12.75"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</row>
    <row r="5" spans="1:109" ht="42" customHeight="1">
      <c r="A5" s="699" t="s">
        <v>154</v>
      </c>
      <c r="B5" s="700" t="s">
        <v>627</v>
      </c>
      <c r="C5" s="159" t="s">
        <v>457</v>
      </c>
      <c r="D5" s="160" t="s">
        <v>459</v>
      </c>
      <c r="E5" s="160" t="s">
        <v>460</v>
      </c>
      <c r="F5" s="160" t="s">
        <v>461</v>
      </c>
      <c r="G5" s="160" t="s">
        <v>462</v>
      </c>
      <c r="H5" s="160" t="s">
        <v>463</v>
      </c>
      <c r="I5" s="292" t="s">
        <v>84</v>
      </c>
      <c r="J5" s="160"/>
      <c r="K5" s="159" t="s">
        <v>483</v>
      </c>
      <c r="L5" s="160">
        <v>1</v>
      </c>
      <c r="M5" s="160">
        <v>2</v>
      </c>
      <c r="N5" s="160">
        <v>3</v>
      </c>
      <c r="O5" s="160">
        <v>4</v>
      </c>
      <c r="P5" s="160">
        <v>5</v>
      </c>
      <c r="Q5" s="160">
        <v>6</v>
      </c>
      <c r="R5" s="160">
        <v>7</v>
      </c>
      <c r="S5" s="160">
        <v>8</v>
      </c>
      <c r="T5" s="160">
        <v>9</v>
      </c>
      <c r="U5" s="159" t="s">
        <v>488</v>
      </c>
      <c r="V5" s="160">
        <v>1</v>
      </c>
      <c r="W5" s="160">
        <v>2</v>
      </c>
      <c r="X5" s="160">
        <v>3</v>
      </c>
      <c r="Y5" s="160">
        <v>4</v>
      </c>
      <c r="Z5" s="160">
        <v>5</v>
      </c>
      <c r="AA5" s="160">
        <v>6</v>
      </c>
      <c r="AB5" s="160">
        <v>7</v>
      </c>
      <c r="AC5" s="160">
        <v>8</v>
      </c>
      <c r="AD5" s="160">
        <v>9</v>
      </c>
      <c r="AE5" s="160">
        <v>10</v>
      </c>
      <c r="AF5" s="160">
        <v>11</v>
      </c>
      <c r="AG5" s="160">
        <v>12</v>
      </c>
      <c r="AH5" s="160">
        <v>13</v>
      </c>
      <c r="AI5" s="160">
        <v>14</v>
      </c>
      <c r="AJ5" s="160">
        <v>15</v>
      </c>
      <c r="AK5" s="160">
        <v>16</v>
      </c>
      <c r="AL5" s="160">
        <v>17</v>
      </c>
      <c r="AM5" s="160">
        <v>18</v>
      </c>
      <c r="AN5" s="160">
        <v>19</v>
      </c>
      <c r="AO5" s="160">
        <v>20</v>
      </c>
      <c r="AP5" s="160">
        <v>21</v>
      </c>
      <c r="AQ5" s="160">
        <v>22</v>
      </c>
      <c r="AR5" s="160">
        <v>23</v>
      </c>
      <c r="AS5" s="160">
        <v>24</v>
      </c>
      <c r="AT5" s="159" t="s">
        <v>10</v>
      </c>
      <c r="AU5" s="160">
        <v>1</v>
      </c>
      <c r="AV5" s="160">
        <v>2</v>
      </c>
      <c r="AW5" s="160">
        <v>3</v>
      </c>
      <c r="AX5" s="160">
        <v>4</v>
      </c>
      <c r="AY5" s="160">
        <v>5</v>
      </c>
      <c r="AZ5" s="160">
        <v>6</v>
      </c>
      <c r="BA5" s="160">
        <v>7</v>
      </c>
      <c r="BB5" s="160">
        <v>8</v>
      </c>
      <c r="BC5" s="160">
        <v>9</v>
      </c>
      <c r="BD5" s="160">
        <v>10</v>
      </c>
      <c r="BE5" s="160">
        <v>11</v>
      </c>
      <c r="BF5" s="160">
        <v>12</v>
      </c>
      <c r="BG5" s="160">
        <v>13</v>
      </c>
      <c r="BH5" s="159" t="s">
        <v>11</v>
      </c>
      <c r="BI5" s="160">
        <v>1</v>
      </c>
      <c r="BJ5" s="160">
        <v>2</v>
      </c>
      <c r="BK5" s="160">
        <v>3</v>
      </c>
      <c r="BL5" s="160">
        <v>4</v>
      </c>
      <c r="BM5" s="160">
        <v>5</v>
      </c>
      <c r="BN5" s="160">
        <v>6</v>
      </c>
      <c r="BO5" s="160">
        <v>7</v>
      </c>
      <c r="BP5" s="160">
        <v>8</v>
      </c>
      <c r="BQ5" s="160">
        <v>9</v>
      </c>
      <c r="BR5" s="160">
        <v>10</v>
      </c>
      <c r="BS5" s="160">
        <v>11</v>
      </c>
      <c r="BT5" s="160">
        <v>12</v>
      </c>
      <c r="BU5" s="160">
        <v>13</v>
      </c>
      <c r="BV5" s="159" t="s">
        <v>12</v>
      </c>
      <c r="BW5" s="160">
        <v>1</v>
      </c>
      <c r="BX5" s="160">
        <v>2</v>
      </c>
      <c r="BY5" s="160">
        <v>3</v>
      </c>
      <c r="BZ5" s="160">
        <v>4</v>
      </c>
      <c r="CA5" s="160">
        <v>5</v>
      </c>
      <c r="CB5" s="160">
        <v>6</v>
      </c>
      <c r="CC5" s="160">
        <v>7</v>
      </c>
      <c r="CD5" s="160">
        <v>8</v>
      </c>
      <c r="CE5" s="160">
        <v>9</v>
      </c>
      <c r="CF5" s="160">
        <v>10</v>
      </c>
      <c r="CG5" s="160">
        <v>11</v>
      </c>
      <c r="CH5" s="160">
        <v>12</v>
      </c>
      <c r="CI5" s="160">
        <v>13</v>
      </c>
      <c r="CJ5" s="161" t="s">
        <v>56</v>
      </c>
      <c r="CK5" s="162">
        <v>1</v>
      </c>
      <c r="CL5" s="162">
        <v>2</v>
      </c>
      <c r="CM5" s="162">
        <v>3</v>
      </c>
      <c r="CN5" s="162">
        <v>4</v>
      </c>
      <c r="CO5" s="162">
        <v>5</v>
      </c>
      <c r="CP5" s="162">
        <v>6</v>
      </c>
      <c r="CQ5" s="162">
        <v>7</v>
      </c>
      <c r="CR5" s="162">
        <v>8</v>
      </c>
      <c r="CS5" s="162">
        <v>9</v>
      </c>
      <c r="CT5" s="160">
        <v>10</v>
      </c>
      <c r="CU5" s="161" t="s">
        <v>566</v>
      </c>
      <c r="CV5" s="162">
        <v>1</v>
      </c>
      <c r="CW5" s="162">
        <v>2</v>
      </c>
      <c r="CX5" s="162">
        <v>3</v>
      </c>
      <c r="CY5" s="162">
        <v>4</v>
      </c>
      <c r="CZ5" s="162">
        <v>5</v>
      </c>
      <c r="DA5" s="162">
        <v>6</v>
      </c>
      <c r="DB5" s="162">
        <v>7</v>
      </c>
      <c r="DC5" s="162">
        <v>8</v>
      </c>
      <c r="DD5" s="162">
        <v>9</v>
      </c>
      <c r="DE5" s="160">
        <v>10</v>
      </c>
    </row>
    <row r="6" spans="1:109" ht="216.75" customHeight="1">
      <c r="A6" s="699"/>
      <c r="B6" s="700"/>
      <c r="C6" s="164" t="s">
        <v>458</v>
      </c>
      <c r="D6" s="293" t="s">
        <v>155</v>
      </c>
      <c r="E6" s="294" t="s">
        <v>8</v>
      </c>
      <c r="F6" s="294" t="s">
        <v>156</v>
      </c>
      <c r="G6" s="294" t="s">
        <v>24</v>
      </c>
      <c r="H6" s="294" t="s">
        <v>25</v>
      </c>
      <c r="I6" s="294" t="s">
        <v>144</v>
      </c>
      <c r="J6" s="295" t="s">
        <v>19</v>
      </c>
      <c r="K6" s="164" t="s">
        <v>484</v>
      </c>
      <c r="L6" s="166" t="s">
        <v>35</v>
      </c>
      <c r="M6" s="166" t="s">
        <v>63</v>
      </c>
      <c r="N6" s="294" t="s">
        <v>7</v>
      </c>
      <c r="O6" s="166" t="s">
        <v>27</v>
      </c>
      <c r="P6" s="165" t="s">
        <v>6</v>
      </c>
      <c r="Q6" s="165" t="s">
        <v>26</v>
      </c>
      <c r="R6" s="165" t="s">
        <v>20</v>
      </c>
      <c r="S6" s="295" t="s">
        <v>21</v>
      </c>
      <c r="T6" s="296" t="s">
        <v>81</v>
      </c>
      <c r="U6" s="164" t="s">
        <v>489</v>
      </c>
      <c r="V6" s="165" t="s">
        <v>31</v>
      </c>
      <c r="W6" s="297" t="s">
        <v>510</v>
      </c>
      <c r="X6" s="165" t="s">
        <v>45</v>
      </c>
      <c r="Y6" s="165" t="s">
        <v>38</v>
      </c>
      <c r="Z6" s="165" t="s">
        <v>29</v>
      </c>
      <c r="AA6" s="165" t="s">
        <v>28</v>
      </c>
      <c r="AB6" s="294" t="s">
        <v>82</v>
      </c>
      <c r="AC6" s="297" t="s">
        <v>511</v>
      </c>
      <c r="AD6" s="165" t="s">
        <v>39</v>
      </c>
      <c r="AE6" s="165" t="s">
        <v>71</v>
      </c>
      <c r="AF6" s="165" t="s">
        <v>32</v>
      </c>
      <c r="AG6" s="165" t="s">
        <v>73</v>
      </c>
      <c r="AH6" s="165" t="s">
        <v>36</v>
      </c>
      <c r="AI6" s="294" t="s">
        <v>37</v>
      </c>
      <c r="AJ6" s="297" t="s">
        <v>512</v>
      </c>
      <c r="AK6" s="294" t="s">
        <v>67</v>
      </c>
      <c r="AL6" s="165" t="s">
        <v>68</v>
      </c>
      <c r="AM6" s="165" t="s">
        <v>30</v>
      </c>
      <c r="AN6" s="294" t="s">
        <v>33</v>
      </c>
      <c r="AO6" s="165" t="s">
        <v>72</v>
      </c>
      <c r="AP6" s="165" t="s">
        <v>70</v>
      </c>
      <c r="AQ6" s="297" t="s">
        <v>513</v>
      </c>
      <c r="AR6" s="165" t="s">
        <v>69</v>
      </c>
      <c r="AS6" s="165" t="s">
        <v>157</v>
      </c>
      <c r="AT6" s="164" t="s">
        <v>494</v>
      </c>
      <c r="AU6" s="165" t="s">
        <v>85</v>
      </c>
      <c r="AV6" s="165" t="s">
        <v>74</v>
      </c>
      <c r="AW6" s="165" t="s">
        <v>44</v>
      </c>
      <c r="AX6" s="165" t="s">
        <v>42</v>
      </c>
      <c r="AY6" s="165" t="s">
        <v>40</v>
      </c>
      <c r="AZ6" s="165" t="s">
        <v>95</v>
      </c>
      <c r="BA6" s="165" t="s">
        <v>64</v>
      </c>
      <c r="BB6" s="165" t="s">
        <v>86</v>
      </c>
      <c r="BC6" s="165" t="s">
        <v>41</v>
      </c>
      <c r="BD6" s="165" t="s">
        <v>43</v>
      </c>
      <c r="BE6" s="165" t="s">
        <v>75</v>
      </c>
      <c r="BF6" s="165" t="s">
        <v>9</v>
      </c>
      <c r="BG6" s="166" t="s">
        <v>87</v>
      </c>
      <c r="BH6" s="164" t="s">
        <v>494</v>
      </c>
      <c r="BI6" s="165" t="s">
        <v>34</v>
      </c>
      <c r="BJ6" s="165" t="s">
        <v>77</v>
      </c>
      <c r="BK6" s="294" t="s">
        <v>76</v>
      </c>
      <c r="BL6" s="165" t="s">
        <v>40</v>
      </c>
      <c r="BM6" s="165" t="s">
        <v>95</v>
      </c>
      <c r="BN6" s="165" t="s">
        <v>65</v>
      </c>
      <c r="BO6" s="165" t="s">
        <v>62</v>
      </c>
      <c r="BP6" s="165" t="s">
        <v>79</v>
      </c>
      <c r="BQ6" s="294" t="s">
        <v>80</v>
      </c>
      <c r="BR6" s="294" t="s">
        <v>46</v>
      </c>
      <c r="BS6" s="166" t="s">
        <v>96</v>
      </c>
      <c r="BT6" s="165" t="s">
        <v>9</v>
      </c>
      <c r="BU6" s="166" t="s">
        <v>87</v>
      </c>
      <c r="BV6" s="164" t="s">
        <v>494</v>
      </c>
      <c r="BW6" s="165" t="s">
        <v>90</v>
      </c>
      <c r="BX6" s="166" t="s">
        <v>91</v>
      </c>
      <c r="BY6" s="165" t="s">
        <v>92</v>
      </c>
      <c r="BZ6" s="165" t="s">
        <v>66</v>
      </c>
      <c r="CA6" s="165" t="s">
        <v>42</v>
      </c>
      <c r="CB6" s="165" t="s">
        <v>49</v>
      </c>
      <c r="CC6" s="165" t="s">
        <v>93</v>
      </c>
      <c r="CD6" s="165" t="s">
        <v>47</v>
      </c>
      <c r="CE6" s="165" t="s">
        <v>50</v>
      </c>
      <c r="CF6" s="165" t="s">
        <v>48</v>
      </c>
      <c r="CG6" s="165" t="s">
        <v>51</v>
      </c>
      <c r="CH6" s="294" t="s">
        <v>9</v>
      </c>
      <c r="CI6" s="166" t="s">
        <v>87</v>
      </c>
      <c r="CJ6" s="167" t="s">
        <v>494</v>
      </c>
      <c r="CK6" s="165" t="s">
        <v>88</v>
      </c>
      <c r="CL6" s="165" t="s">
        <v>94</v>
      </c>
      <c r="CM6" s="165" t="s">
        <v>59</v>
      </c>
      <c r="CN6" s="165" t="s">
        <v>40</v>
      </c>
      <c r="CO6" s="165" t="s">
        <v>57</v>
      </c>
      <c r="CP6" s="294" t="s">
        <v>89</v>
      </c>
      <c r="CQ6" s="294" t="s">
        <v>58</v>
      </c>
      <c r="CR6" s="293" t="s">
        <v>78</v>
      </c>
      <c r="CS6" s="165" t="s">
        <v>9</v>
      </c>
      <c r="CT6" s="166" t="s">
        <v>87</v>
      </c>
      <c r="CU6" s="167" t="s">
        <v>494</v>
      </c>
      <c r="CV6" s="309" t="s">
        <v>567</v>
      </c>
      <c r="CW6" s="309" t="s">
        <v>517</v>
      </c>
      <c r="CX6" s="309" t="s">
        <v>518</v>
      </c>
      <c r="CY6" s="309" t="s">
        <v>519</v>
      </c>
      <c r="CZ6" s="309" t="s">
        <v>520</v>
      </c>
      <c r="DA6" s="310" t="s">
        <v>521</v>
      </c>
      <c r="DB6" s="310" t="s">
        <v>522</v>
      </c>
      <c r="DC6" s="311" t="s">
        <v>523</v>
      </c>
      <c r="DD6" s="165" t="s">
        <v>9</v>
      </c>
      <c r="DE6" s="166" t="s">
        <v>87</v>
      </c>
    </row>
    <row r="7" spans="1:98" s="168" customFormat="1" ht="18.75">
      <c r="A7" s="701" t="s">
        <v>158</v>
      </c>
      <c r="B7" s="702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703"/>
      <c r="AE7" s="703"/>
      <c r="AF7" s="703"/>
      <c r="AG7" s="703"/>
      <c r="AH7" s="703"/>
      <c r="AI7" s="703"/>
      <c r="AJ7" s="703"/>
      <c r="AK7" s="703"/>
      <c r="AL7" s="703"/>
      <c r="AM7" s="703"/>
      <c r="AN7" s="703"/>
      <c r="AO7" s="703"/>
      <c r="AP7" s="703"/>
      <c r="AQ7" s="703"/>
      <c r="AR7" s="703"/>
      <c r="AS7" s="703"/>
      <c r="AT7" s="703"/>
      <c r="AU7" s="703"/>
      <c r="AV7" s="703"/>
      <c r="AW7" s="703"/>
      <c r="AX7" s="703"/>
      <c r="AY7" s="703"/>
      <c r="AZ7" s="703"/>
      <c r="BA7" s="703"/>
      <c r="BB7" s="703"/>
      <c r="BC7" s="703"/>
      <c r="BD7" s="703"/>
      <c r="BE7" s="703"/>
      <c r="BF7" s="703"/>
      <c r="BG7" s="703"/>
      <c r="BH7" s="703"/>
      <c r="BI7" s="703"/>
      <c r="BJ7" s="703"/>
      <c r="BK7" s="703"/>
      <c r="BL7" s="703"/>
      <c r="BM7" s="703"/>
      <c r="BN7" s="703"/>
      <c r="BO7" s="703"/>
      <c r="BP7" s="703"/>
      <c r="BQ7" s="703"/>
      <c r="BR7" s="703"/>
      <c r="BS7" s="703"/>
      <c r="BT7" s="703"/>
      <c r="BU7" s="703"/>
      <c r="BV7" s="703"/>
      <c r="BW7" s="703"/>
      <c r="BX7" s="703"/>
      <c r="BY7" s="703"/>
      <c r="BZ7" s="703"/>
      <c r="CA7" s="703"/>
      <c r="CB7" s="703"/>
      <c r="CC7" s="703"/>
      <c r="CD7" s="703"/>
      <c r="CE7" s="703"/>
      <c r="CF7" s="703"/>
      <c r="CG7" s="703"/>
      <c r="CH7" s="703"/>
      <c r="CI7" s="703"/>
      <c r="CJ7" s="703"/>
      <c r="CK7" s="703"/>
      <c r="CL7" s="703"/>
      <c r="CM7" s="703"/>
      <c r="CN7" s="703"/>
      <c r="CO7" s="703"/>
      <c r="CP7" s="703"/>
      <c r="CQ7" s="703"/>
      <c r="CR7" s="703"/>
      <c r="CS7" s="703"/>
      <c r="CT7" s="703"/>
    </row>
    <row r="8" spans="1:109" s="168" customFormat="1" ht="45">
      <c r="A8" s="704" t="s">
        <v>159</v>
      </c>
      <c r="B8" s="170" t="s">
        <v>160</v>
      </c>
      <c r="C8" s="171"/>
      <c r="D8" s="172"/>
      <c r="E8" s="172"/>
      <c r="F8" s="172"/>
      <c r="G8" s="172"/>
      <c r="H8" s="172"/>
      <c r="I8" s="172"/>
      <c r="J8" s="172"/>
      <c r="K8" s="172"/>
      <c r="L8" s="173"/>
      <c r="M8" s="173"/>
      <c r="N8" s="172"/>
      <c r="O8" s="172"/>
      <c r="P8" s="174" t="s">
        <v>161</v>
      </c>
      <c r="Q8" s="172"/>
      <c r="R8" s="174" t="s">
        <v>161</v>
      </c>
      <c r="S8" s="172"/>
      <c r="T8" s="172"/>
      <c r="U8" s="172"/>
      <c r="V8" s="172"/>
      <c r="W8" s="172"/>
      <c r="X8" s="172"/>
      <c r="Y8" s="172"/>
      <c r="Z8" s="174" t="s">
        <v>161</v>
      </c>
      <c r="AA8" s="172"/>
      <c r="AB8" s="172"/>
      <c r="AC8" s="172"/>
      <c r="AD8" s="172"/>
      <c r="AE8" s="172"/>
      <c r="AF8" s="174" t="s">
        <v>161</v>
      </c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4" t="s">
        <v>161</v>
      </c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4" t="s">
        <v>161</v>
      </c>
      <c r="BX8" s="172"/>
      <c r="BY8" s="172"/>
      <c r="BZ8" s="172"/>
      <c r="CA8" s="172"/>
      <c r="CB8" s="172"/>
      <c r="CC8" s="172"/>
      <c r="CD8" s="172"/>
      <c r="CE8" s="172"/>
      <c r="CF8" s="172"/>
      <c r="CG8" s="174" t="s">
        <v>161</v>
      </c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</row>
    <row r="9" spans="1:109" s="168" customFormat="1" ht="45">
      <c r="A9" s="704"/>
      <c r="B9" s="175" t="s">
        <v>162</v>
      </c>
      <c r="C9" s="171"/>
      <c r="D9" s="172"/>
      <c r="E9" s="172"/>
      <c r="F9" s="172"/>
      <c r="G9" s="172"/>
      <c r="H9" s="172"/>
      <c r="I9" s="172"/>
      <c r="J9" s="172"/>
      <c r="K9" s="172"/>
      <c r="L9" s="173"/>
      <c r="M9" s="173"/>
      <c r="N9" s="172"/>
      <c r="O9" s="172"/>
      <c r="P9" s="174" t="s">
        <v>161</v>
      </c>
      <c r="Q9" s="172"/>
      <c r="R9" s="174" t="s">
        <v>161</v>
      </c>
      <c r="S9" s="172"/>
      <c r="T9" s="172"/>
      <c r="U9" s="172"/>
      <c r="V9" s="172"/>
      <c r="W9" s="172"/>
      <c r="X9" s="172"/>
      <c r="Y9" s="172"/>
      <c r="Z9" s="176" t="s">
        <v>161</v>
      </c>
      <c r="AA9" s="177"/>
      <c r="AB9" s="172"/>
      <c r="AC9" s="172"/>
      <c r="AD9" s="172"/>
      <c r="AE9" s="172"/>
      <c r="AF9" s="174" t="s">
        <v>161</v>
      </c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4" t="s">
        <v>161</v>
      </c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4" t="s">
        <v>161</v>
      </c>
      <c r="BX9" s="172"/>
      <c r="BY9" s="172"/>
      <c r="BZ9" s="172"/>
      <c r="CA9" s="172"/>
      <c r="CB9" s="172"/>
      <c r="CC9" s="172"/>
      <c r="CD9" s="172"/>
      <c r="CE9" s="172"/>
      <c r="CF9" s="172"/>
      <c r="CG9" s="174" t="s">
        <v>161</v>
      </c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</row>
    <row r="10" spans="1:109" s="168" customFormat="1" ht="30">
      <c r="A10" s="704"/>
      <c r="B10" s="175" t="s">
        <v>163</v>
      </c>
      <c r="C10" s="171"/>
      <c r="D10" s="172"/>
      <c r="E10" s="172"/>
      <c r="F10" s="172"/>
      <c r="G10" s="172"/>
      <c r="H10" s="172"/>
      <c r="I10" s="172"/>
      <c r="J10" s="172"/>
      <c r="K10" s="172"/>
      <c r="L10" s="173"/>
      <c r="M10" s="173"/>
      <c r="N10" s="172"/>
      <c r="O10" s="172"/>
      <c r="P10" s="174" t="s">
        <v>161</v>
      </c>
      <c r="Q10" s="172"/>
      <c r="R10" s="174" t="s">
        <v>161</v>
      </c>
      <c r="S10" s="172"/>
      <c r="T10" s="172"/>
      <c r="U10" s="172"/>
      <c r="V10" s="172"/>
      <c r="W10" s="172"/>
      <c r="X10" s="172"/>
      <c r="Y10" s="172"/>
      <c r="Z10" s="176" t="s">
        <v>161</v>
      </c>
      <c r="AA10" s="177"/>
      <c r="AB10" s="172"/>
      <c r="AC10" s="172"/>
      <c r="AD10" s="172"/>
      <c r="AE10" s="172"/>
      <c r="AF10" s="174" t="s">
        <v>161</v>
      </c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4" t="s">
        <v>161</v>
      </c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4" t="s">
        <v>161</v>
      </c>
      <c r="BX10" s="172"/>
      <c r="BY10" s="172"/>
      <c r="BZ10" s="172"/>
      <c r="CA10" s="172"/>
      <c r="CB10" s="172"/>
      <c r="CC10" s="172"/>
      <c r="CD10" s="172"/>
      <c r="CE10" s="172"/>
      <c r="CF10" s="172"/>
      <c r="CG10" s="174" t="s">
        <v>161</v>
      </c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</row>
    <row r="11" spans="1:109" s="168" customFormat="1" ht="15">
      <c r="A11" s="704"/>
      <c r="B11" s="175" t="s">
        <v>164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3"/>
      <c r="M11" s="173"/>
      <c r="N11" s="172"/>
      <c r="O11" s="172"/>
      <c r="P11" s="174" t="s">
        <v>161</v>
      </c>
      <c r="Q11" s="172"/>
      <c r="R11" s="174" t="s">
        <v>161</v>
      </c>
      <c r="S11" s="172"/>
      <c r="T11" s="172"/>
      <c r="U11" s="172"/>
      <c r="V11" s="172"/>
      <c r="W11" s="172"/>
      <c r="X11" s="172"/>
      <c r="Y11" s="172"/>
      <c r="Z11" s="174" t="s">
        <v>161</v>
      </c>
      <c r="AA11" s="172"/>
      <c r="AB11" s="172"/>
      <c r="AC11" s="172"/>
      <c r="AD11" s="172"/>
      <c r="AE11" s="172"/>
      <c r="AF11" s="174" t="s">
        <v>161</v>
      </c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4" t="s">
        <v>161</v>
      </c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4" t="s">
        <v>161</v>
      </c>
      <c r="BX11" s="172"/>
      <c r="BY11" s="172"/>
      <c r="BZ11" s="172"/>
      <c r="CA11" s="172"/>
      <c r="CB11" s="172"/>
      <c r="CC11" s="172"/>
      <c r="CD11" s="172"/>
      <c r="CE11" s="172"/>
      <c r="CF11" s="172"/>
      <c r="CG11" s="174" t="s">
        <v>161</v>
      </c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</row>
    <row r="12" spans="1:109" s="168" customFormat="1" ht="75">
      <c r="A12" s="169" t="s">
        <v>165</v>
      </c>
      <c r="B12" s="170" t="s">
        <v>166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3"/>
      <c r="M12" s="173"/>
      <c r="N12" s="174" t="s">
        <v>161</v>
      </c>
      <c r="O12" s="172"/>
      <c r="P12" s="172"/>
      <c r="Q12" s="172"/>
      <c r="R12" s="174" t="s">
        <v>161</v>
      </c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298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4" t="s">
        <v>161</v>
      </c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</row>
    <row r="13" spans="1:109" s="168" customFormat="1" ht="45">
      <c r="A13" s="169" t="s">
        <v>167</v>
      </c>
      <c r="B13" s="178" t="s">
        <v>168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3"/>
      <c r="M13" s="173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298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4" t="s">
        <v>161</v>
      </c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</row>
    <row r="14" spans="1:109" s="168" customFormat="1" ht="30">
      <c r="A14" s="169" t="s">
        <v>169</v>
      </c>
      <c r="B14" s="178" t="s">
        <v>170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3"/>
      <c r="M14" s="174" t="s">
        <v>161</v>
      </c>
      <c r="N14" s="172"/>
      <c r="O14" s="172"/>
      <c r="P14" s="172"/>
      <c r="Q14" s="172"/>
      <c r="R14" s="172"/>
      <c r="S14" s="172"/>
      <c r="T14" s="174" t="s">
        <v>161</v>
      </c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4" t="s">
        <v>161</v>
      </c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4" t="s">
        <v>161</v>
      </c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4" t="s">
        <v>161</v>
      </c>
      <c r="CL14" s="172"/>
      <c r="CM14" s="172"/>
      <c r="CN14" s="172"/>
      <c r="CO14" s="172"/>
      <c r="CP14" s="172"/>
      <c r="CQ14" s="172"/>
      <c r="CR14" s="172"/>
      <c r="CS14" s="172"/>
      <c r="CT14" s="172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</row>
    <row r="15" spans="1:109" s="168" customFormat="1" ht="30">
      <c r="A15" s="169" t="s">
        <v>171</v>
      </c>
      <c r="B15" s="178" t="s">
        <v>172</v>
      </c>
      <c r="C15" s="171"/>
      <c r="D15" s="172"/>
      <c r="E15" s="172"/>
      <c r="F15" s="172"/>
      <c r="G15" s="172"/>
      <c r="H15" s="172"/>
      <c r="I15" s="172"/>
      <c r="J15" s="172"/>
      <c r="K15" s="172"/>
      <c r="L15" s="173"/>
      <c r="M15" s="173"/>
      <c r="N15" s="172"/>
      <c r="O15" s="172"/>
      <c r="P15" s="172"/>
      <c r="Q15" s="172"/>
      <c r="R15" s="174" t="s">
        <v>161</v>
      </c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</row>
    <row r="16" spans="1:109" s="168" customFormat="1" ht="15.75">
      <c r="A16" s="169" t="s">
        <v>173</v>
      </c>
      <c r="B16" s="178" t="s">
        <v>174</v>
      </c>
      <c r="C16" s="171"/>
      <c r="D16" s="172"/>
      <c r="E16" s="172"/>
      <c r="F16" s="172"/>
      <c r="G16" s="172"/>
      <c r="H16" s="172"/>
      <c r="I16" s="172"/>
      <c r="J16" s="172"/>
      <c r="K16" s="172"/>
      <c r="L16" s="173"/>
      <c r="M16" s="173"/>
      <c r="N16" s="172"/>
      <c r="O16" s="172"/>
      <c r="P16" s="172"/>
      <c r="Q16" s="172"/>
      <c r="R16" s="172"/>
      <c r="S16" s="172"/>
      <c r="T16" s="172"/>
      <c r="U16" s="172"/>
      <c r="V16" s="174" t="s">
        <v>161</v>
      </c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</row>
    <row r="17" spans="1:109" s="168" customFormat="1" ht="30">
      <c r="A17" s="169" t="s">
        <v>175</v>
      </c>
      <c r="B17" s="178" t="s">
        <v>176</v>
      </c>
      <c r="C17" s="171"/>
      <c r="D17" s="172"/>
      <c r="E17" s="195" t="s">
        <v>161</v>
      </c>
      <c r="F17" s="172"/>
      <c r="G17" s="172"/>
      <c r="H17" s="172"/>
      <c r="I17" s="172"/>
      <c r="J17" s="172"/>
      <c r="K17" s="172"/>
      <c r="L17" s="173"/>
      <c r="M17" s="173"/>
      <c r="N17" s="172"/>
      <c r="O17" s="174" t="s">
        <v>161</v>
      </c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</row>
    <row r="18" spans="1:109" s="168" customFormat="1" ht="45">
      <c r="A18" s="169" t="s">
        <v>177</v>
      </c>
      <c r="B18" s="178" t="s">
        <v>178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3"/>
      <c r="M18" s="173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4" t="s">
        <v>161</v>
      </c>
      <c r="Y18" s="172"/>
      <c r="Z18" s="172"/>
      <c r="AA18" s="174" t="s">
        <v>161</v>
      </c>
      <c r="AB18" s="172"/>
      <c r="AC18" s="172"/>
      <c r="AD18" s="172"/>
      <c r="AE18" s="298"/>
      <c r="AF18" s="172"/>
      <c r="AG18" s="172"/>
      <c r="AH18" s="172"/>
      <c r="AI18" s="172"/>
      <c r="AJ18" s="172"/>
      <c r="AK18" s="172"/>
      <c r="AL18" s="172"/>
      <c r="AM18" s="172"/>
      <c r="AN18" s="174" t="s">
        <v>161</v>
      </c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4" t="s">
        <v>161</v>
      </c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4" t="s">
        <v>161</v>
      </c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</row>
    <row r="19" spans="1:109" s="168" customFormat="1" ht="45">
      <c r="A19" s="169" t="s">
        <v>179</v>
      </c>
      <c r="B19" s="178" t="s">
        <v>180</v>
      </c>
      <c r="C19" s="171"/>
      <c r="D19" s="172"/>
      <c r="E19" s="172"/>
      <c r="F19" s="172"/>
      <c r="G19" s="172"/>
      <c r="H19" s="172"/>
      <c r="I19" s="172"/>
      <c r="J19" s="172"/>
      <c r="K19" s="172"/>
      <c r="L19" s="173"/>
      <c r="M19" s="173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298"/>
      <c r="AF19" s="172"/>
      <c r="AG19" s="172"/>
      <c r="AH19" s="172"/>
      <c r="AI19" s="172"/>
      <c r="AJ19" s="172"/>
      <c r="AK19" s="172"/>
      <c r="AL19" s="172"/>
      <c r="AM19" s="172"/>
      <c r="AN19" s="174" t="s">
        <v>161</v>
      </c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</row>
    <row r="20" spans="1:109" s="168" customFormat="1" ht="45">
      <c r="A20" s="169" t="s">
        <v>181</v>
      </c>
      <c r="B20" s="178" t="s">
        <v>182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3"/>
      <c r="M20" s="173"/>
      <c r="N20" s="172"/>
      <c r="O20" s="172"/>
      <c r="P20" s="172"/>
      <c r="Q20" s="174" t="s">
        <v>161</v>
      </c>
      <c r="R20" s="172"/>
      <c r="S20" s="172"/>
      <c r="T20" s="174" t="s">
        <v>161</v>
      </c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</row>
    <row r="21" spans="1:109" s="168" customFormat="1" ht="45">
      <c r="A21" s="169" t="s">
        <v>183</v>
      </c>
      <c r="B21" s="178" t="s">
        <v>184</v>
      </c>
      <c r="C21" s="171"/>
      <c r="D21" s="172"/>
      <c r="E21" s="195" t="s">
        <v>161</v>
      </c>
      <c r="F21" s="172"/>
      <c r="G21" s="172"/>
      <c r="H21" s="172"/>
      <c r="I21" s="172"/>
      <c r="J21" s="172"/>
      <c r="K21" s="172"/>
      <c r="L21" s="173"/>
      <c r="M21" s="173"/>
      <c r="N21" s="172"/>
      <c r="O21" s="174" t="s">
        <v>161</v>
      </c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</row>
    <row r="22" spans="1:109" s="168" customFormat="1" ht="30">
      <c r="A22" s="169" t="s">
        <v>185</v>
      </c>
      <c r="B22" s="178" t="s">
        <v>186</v>
      </c>
      <c r="C22" s="171"/>
      <c r="D22" s="172"/>
      <c r="E22" s="172"/>
      <c r="F22" s="172"/>
      <c r="G22" s="172"/>
      <c r="H22" s="172"/>
      <c r="I22" s="172"/>
      <c r="J22" s="172"/>
      <c r="K22" s="172"/>
      <c r="L22" s="173"/>
      <c r="M22" s="173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</row>
    <row r="23" spans="1:109" s="168" customFormat="1" ht="75">
      <c r="A23" s="169" t="s">
        <v>187</v>
      </c>
      <c r="B23" s="178" t="s">
        <v>188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3"/>
      <c r="M23" s="173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4" t="s">
        <v>161</v>
      </c>
      <c r="AG23" s="172"/>
      <c r="AH23" s="172"/>
      <c r="AI23" s="172"/>
      <c r="AJ23" s="172"/>
      <c r="AK23" s="174" t="s">
        <v>161</v>
      </c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</row>
    <row r="24" spans="1:109" s="168" customFormat="1" ht="15.75">
      <c r="A24" s="169" t="s">
        <v>189</v>
      </c>
      <c r="B24" s="178" t="s">
        <v>190</v>
      </c>
      <c r="C24" s="171"/>
      <c r="D24" s="172"/>
      <c r="E24" s="172"/>
      <c r="F24" s="172"/>
      <c r="G24" s="172"/>
      <c r="H24" s="172"/>
      <c r="I24" s="172"/>
      <c r="J24" s="172"/>
      <c r="K24" s="172"/>
      <c r="L24" s="174" t="s">
        <v>161</v>
      </c>
      <c r="M24" s="173"/>
      <c r="N24" s="172"/>
      <c r="O24" s="172"/>
      <c r="P24" s="172"/>
      <c r="Q24" s="172"/>
      <c r="R24" s="172"/>
      <c r="S24" s="172"/>
      <c r="T24" s="172"/>
      <c r="U24" s="172"/>
      <c r="V24" s="172"/>
      <c r="W24" s="174" t="s">
        <v>161</v>
      </c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</row>
    <row r="25" spans="1:109" s="168" customFormat="1" ht="30">
      <c r="A25" s="169" t="s">
        <v>191</v>
      </c>
      <c r="B25" s="178" t="s">
        <v>192</v>
      </c>
      <c r="C25" s="171"/>
      <c r="D25" s="172"/>
      <c r="E25" s="172"/>
      <c r="F25" s="172"/>
      <c r="G25" s="172"/>
      <c r="H25" s="172"/>
      <c r="I25" s="172"/>
      <c r="J25" s="172"/>
      <c r="K25" s="172"/>
      <c r="L25" s="173"/>
      <c r="M25" s="174" t="s">
        <v>161</v>
      </c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4" t="s">
        <v>161</v>
      </c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4" t="s">
        <v>161</v>
      </c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4" t="s">
        <v>161</v>
      </c>
      <c r="CL25" s="172"/>
      <c r="CM25" s="172"/>
      <c r="CN25" s="172"/>
      <c r="CO25" s="172"/>
      <c r="CP25" s="172"/>
      <c r="CQ25" s="172"/>
      <c r="CR25" s="172"/>
      <c r="CS25" s="172"/>
      <c r="CT25" s="172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</row>
    <row r="26" spans="1:109" s="168" customFormat="1" ht="30" customHeight="1">
      <c r="A26" s="169" t="s">
        <v>193</v>
      </c>
      <c r="B26" s="178" t="s">
        <v>194</v>
      </c>
      <c r="C26" s="171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4" t="s">
        <v>161</v>
      </c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4" t="s">
        <v>161</v>
      </c>
      <c r="AJ26" s="172"/>
      <c r="AK26" s="174" t="s">
        <v>161</v>
      </c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</row>
    <row r="27" spans="1:109" s="168" customFormat="1" ht="45">
      <c r="A27" s="169" t="s">
        <v>195</v>
      </c>
      <c r="B27" s="178" t="s">
        <v>196</v>
      </c>
      <c r="C27" s="179"/>
      <c r="D27" s="172"/>
      <c r="E27" s="172"/>
      <c r="F27" s="172"/>
      <c r="G27" s="172"/>
      <c r="H27" s="172"/>
      <c r="I27" s="172"/>
      <c r="J27" s="172"/>
      <c r="K27" s="172"/>
      <c r="L27" s="173"/>
      <c r="M27" s="173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4" t="s">
        <v>161</v>
      </c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4" t="s">
        <v>161</v>
      </c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</row>
    <row r="28" spans="1:109" s="168" customFormat="1" ht="30">
      <c r="A28" s="169" t="s">
        <v>197</v>
      </c>
      <c r="B28" s="178" t="s">
        <v>198</v>
      </c>
      <c r="C28" s="171"/>
      <c r="D28" s="172"/>
      <c r="E28" s="172"/>
      <c r="F28" s="172"/>
      <c r="G28" s="172"/>
      <c r="H28" s="172"/>
      <c r="I28" s="172"/>
      <c r="J28" s="172"/>
      <c r="K28" s="172"/>
      <c r="L28" s="173"/>
      <c r="M28" s="173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4" t="s">
        <v>161</v>
      </c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4" t="s">
        <v>161</v>
      </c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</row>
    <row r="29" spans="1:109" s="168" customFormat="1" ht="45">
      <c r="A29" s="169" t="s">
        <v>199</v>
      </c>
      <c r="B29" s="178" t="s">
        <v>200</v>
      </c>
      <c r="C29" s="171"/>
      <c r="D29" s="172"/>
      <c r="E29" s="172"/>
      <c r="F29" s="172"/>
      <c r="G29" s="172"/>
      <c r="H29" s="172"/>
      <c r="I29" s="172"/>
      <c r="J29" s="172"/>
      <c r="K29" s="172"/>
      <c r="L29" s="173"/>
      <c r="M29" s="173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</row>
    <row r="30" spans="1:109" s="168" customFormat="1" ht="45">
      <c r="A30" s="169" t="s">
        <v>201</v>
      </c>
      <c r="B30" s="178" t="s">
        <v>202</v>
      </c>
      <c r="C30" s="171"/>
      <c r="D30" s="172"/>
      <c r="E30" s="172"/>
      <c r="F30" s="172"/>
      <c r="G30" s="172"/>
      <c r="H30" s="172"/>
      <c r="I30" s="172"/>
      <c r="J30" s="172"/>
      <c r="K30" s="172"/>
      <c r="L30" s="173"/>
      <c r="M30" s="17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4" t="s">
        <v>161</v>
      </c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298"/>
      <c r="AO30" s="174" t="s">
        <v>161</v>
      </c>
      <c r="AP30" s="172"/>
      <c r="AQ30" s="172"/>
      <c r="AR30" s="172"/>
      <c r="AS30" s="172"/>
      <c r="AT30" s="172"/>
      <c r="AU30" s="172"/>
      <c r="AV30" s="174" t="s">
        <v>161</v>
      </c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4" t="s">
        <v>161</v>
      </c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</row>
    <row r="31" spans="1:109" s="168" customFormat="1" ht="30">
      <c r="A31" s="169" t="s">
        <v>203</v>
      </c>
      <c r="B31" s="178" t="s">
        <v>204</v>
      </c>
      <c r="C31" s="171"/>
      <c r="D31" s="172"/>
      <c r="E31" s="172"/>
      <c r="F31" s="172"/>
      <c r="G31" s="172"/>
      <c r="H31" s="172"/>
      <c r="I31" s="172"/>
      <c r="J31" s="172"/>
      <c r="K31" s="172"/>
      <c r="L31" s="173"/>
      <c r="M31" s="173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4" t="s">
        <v>161</v>
      </c>
      <c r="AD31" s="172"/>
      <c r="AE31" s="172"/>
      <c r="AF31" s="172"/>
      <c r="AG31" s="174" t="s">
        <v>161</v>
      </c>
      <c r="AH31" s="172"/>
      <c r="AI31" s="174" t="s">
        <v>161</v>
      </c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</row>
    <row r="32" spans="1:109" s="168" customFormat="1" ht="30">
      <c r="A32" s="169" t="s">
        <v>205</v>
      </c>
      <c r="B32" s="178" t="s">
        <v>206</v>
      </c>
      <c r="C32" s="171"/>
      <c r="D32" s="172"/>
      <c r="E32" s="172"/>
      <c r="F32" s="172"/>
      <c r="G32" s="172"/>
      <c r="H32" s="172"/>
      <c r="I32" s="172"/>
      <c r="J32" s="172"/>
      <c r="K32" s="172"/>
      <c r="L32" s="173"/>
      <c r="M32" s="173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4" t="s">
        <v>161</v>
      </c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4" t="s">
        <v>161</v>
      </c>
      <c r="AR32" s="172"/>
      <c r="AS32" s="172"/>
      <c r="AT32" s="172"/>
      <c r="AU32" s="174" t="s">
        <v>161</v>
      </c>
      <c r="AV32" s="172"/>
      <c r="AW32" s="174" t="s">
        <v>161</v>
      </c>
      <c r="AX32" s="172"/>
      <c r="AY32" s="172"/>
      <c r="AZ32" s="172"/>
      <c r="BA32" s="172"/>
      <c r="BB32" s="172"/>
      <c r="BC32" s="172"/>
      <c r="BD32" s="172"/>
      <c r="BE32" s="174" t="s">
        <v>161</v>
      </c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</row>
    <row r="33" spans="1:109" s="168" customFormat="1" ht="45">
      <c r="A33" s="169" t="s">
        <v>207</v>
      </c>
      <c r="B33" s="178" t="s">
        <v>208</v>
      </c>
      <c r="C33" s="179"/>
      <c r="D33" s="172"/>
      <c r="E33" s="172"/>
      <c r="F33" s="172"/>
      <c r="G33" s="172"/>
      <c r="H33" s="172"/>
      <c r="I33" s="172"/>
      <c r="J33" s="172"/>
      <c r="K33" s="172"/>
      <c r="L33" s="173"/>
      <c r="M33" s="173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4" t="s">
        <v>161</v>
      </c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</row>
    <row r="34" spans="1:109" s="168" customFormat="1" ht="30" customHeight="1">
      <c r="A34" s="169" t="s">
        <v>209</v>
      </c>
      <c r="B34" s="178" t="s">
        <v>210</v>
      </c>
      <c r="C34" s="171"/>
      <c r="D34" s="172"/>
      <c r="E34" s="172"/>
      <c r="F34" s="172"/>
      <c r="G34" s="172"/>
      <c r="H34" s="172"/>
      <c r="I34" s="172"/>
      <c r="J34" s="172"/>
      <c r="K34" s="172"/>
      <c r="L34" s="173"/>
      <c r="M34" s="173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4" t="s">
        <v>161</v>
      </c>
      <c r="AD34" s="172"/>
      <c r="AE34" s="172"/>
      <c r="AF34" s="172"/>
      <c r="AG34" s="172"/>
      <c r="AH34" s="172"/>
      <c r="AI34" s="172"/>
      <c r="AJ34" s="172"/>
      <c r="AK34" s="172"/>
      <c r="AL34" s="172"/>
      <c r="AM34" s="174" t="s">
        <v>161</v>
      </c>
      <c r="AN34" s="172"/>
      <c r="AO34" s="172"/>
      <c r="AP34" s="174" t="s">
        <v>161</v>
      </c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</row>
    <row r="35" spans="1:109" s="168" customFormat="1" ht="30">
      <c r="A35" s="169" t="s">
        <v>211</v>
      </c>
      <c r="B35" s="178" t="s">
        <v>212</v>
      </c>
      <c r="C35" s="171"/>
      <c r="D35" s="172"/>
      <c r="E35" s="172"/>
      <c r="F35" s="172"/>
      <c r="G35" s="172"/>
      <c r="H35" s="172"/>
      <c r="I35" s="172"/>
      <c r="J35" s="172"/>
      <c r="K35" s="172"/>
      <c r="L35" s="173"/>
      <c r="M35" s="173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4" t="s">
        <v>161</v>
      </c>
      <c r="AN35" s="174" t="s">
        <v>161</v>
      </c>
      <c r="AO35" s="172"/>
      <c r="AP35" s="174" t="s">
        <v>161</v>
      </c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4" t="s">
        <v>161</v>
      </c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298"/>
      <c r="CV35" s="298"/>
      <c r="CW35" s="298"/>
      <c r="CX35" s="298"/>
      <c r="CY35" s="298"/>
      <c r="CZ35" s="298"/>
      <c r="DA35" s="298"/>
      <c r="DB35" s="298"/>
      <c r="DC35" s="298"/>
      <c r="DD35" s="313" t="s">
        <v>161</v>
      </c>
      <c r="DE35" s="298"/>
    </row>
    <row r="36" spans="1:109" s="168" customFormat="1" ht="60">
      <c r="A36" s="169" t="s">
        <v>213</v>
      </c>
      <c r="B36" s="178" t="s">
        <v>214</v>
      </c>
      <c r="C36" s="171"/>
      <c r="D36" s="172"/>
      <c r="E36" s="172"/>
      <c r="F36" s="174" t="s">
        <v>161</v>
      </c>
      <c r="G36" s="174" t="s">
        <v>161</v>
      </c>
      <c r="H36" s="172"/>
      <c r="I36" s="172"/>
      <c r="J36" s="174" t="s">
        <v>161</v>
      </c>
      <c r="K36" s="172"/>
      <c r="L36" s="173"/>
      <c r="M36" s="173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4" t="s">
        <v>161</v>
      </c>
      <c r="AD36" s="172"/>
      <c r="AE36" s="298"/>
      <c r="AF36" s="172"/>
      <c r="AG36" s="172"/>
      <c r="AH36" s="172"/>
      <c r="AI36" s="172"/>
      <c r="AJ36" s="172"/>
      <c r="AK36" s="172"/>
      <c r="AL36" s="172"/>
      <c r="AM36" s="172"/>
      <c r="AN36" s="298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4" t="s">
        <v>161</v>
      </c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4" t="s">
        <v>161</v>
      </c>
      <c r="CE36" s="172"/>
      <c r="CF36" s="172"/>
      <c r="CG36" s="172"/>
      <c r="CH36" s="172"/>
      <c r="CI36" s="172"/>
      <c r="CJ36" s="172"/>
      <c r="CK36" s="172"/>
      <c r="CL36" s="174" t="s">
        <v>161</v>
      </c>
      <c r="CM36" s="172"/>
      <c r="CN36" s="172"/>
      <c r="CO36" s="172"/>
      <c r="CP36" s="172"/>
      <c r="CQ36" s="172"/>
      <c r="CR36" s="172"/>
      <c r="CS36" s="172"/>
      <c r="CT36" s="172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</row>
    <row r="37" spans="1:109" s="168" customFormat="1" ht="30">
      <c r="A37" s="169" t="s">
        <v>215</v>
      </c>
      <c r="B37" s="178" t="s">
        <v>216</v>
      </c>
      <c r="C37" s="171"/>
      <c r="D37" s="172"/>
      <c r="E37" s="172"/>
      <c r="F37" s="172"/>
      <c r="G37" s="172"/>
      <c r="H37" s="174" t="s">
        <v>161</v>
      </c>
      <c r="I37" s="172"/>
      <c r="J37" s="172"/>
      <c r="K37" s="172"/>
      <c r="L37" s="173"/>
      <c r="M37" s="173"/>
      <c r="N37" s="172"/>
      <c r="O37" s="174" t="s">
        <v>161</v>
      </c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298"/>
      <c r="CV37" s="298"/>
      <c r="CW37" s="298"/>
      <c r="CX37" s="298"/>
      <c r="CY37" s="298"/>
      <c r="CZ37" s="298"/>
      <c r="DA37" s="298"/>
      <c r="DB37" s="298"/>
      <c r="DC37" s="298"/>
      <c r="DD37" s="313" t="s">
        <v>161</v>
      </c>
      <c r="DE37" s="298"/>
    </row>
    <row r="38" spans="1:109" s="168" customFormat="1" ht="30">
      <c r="A38" s="169" t="s">
        <v>217</v>
      </c>
      <c r="B38" s="178" t="s">
        <v>218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1"/>
      <c r="M38" s="181"/>
      <c r="N38" s="180"/>
      <c r="O38" s="180"/>
      <c r="P38" s="180"/>
      <c r="Q38" s="180"/>
      <c r="R38" s="180"/>
      <c r="S38" s="182" t="s">
        <v>161</v>
      </c>
      <c r="T38" s="180"/>
      <c r="U38" s="180"/>
      <c r="V38" s="180"/>
      <c r="W38" s="180"/>
      <c r="X38" s="180"/>
      <c r="Y38" s="182" t="s">
        <v>161</v>
      </c>
      <c r="Z38" s="180"/>
      <c r="AA38" s="180"/>
      <c r="AB38" s="180"/>
      <c r="AC38" s="180"/>
      <c r="AD38" s="182" t="s">
        <v>161</v>
      </c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2" t="s">
        <v>161</v>
      </c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</row>
    <row r="39" spans="1:109" s="168" customFormat="1" ht="30">
      <c r="A39" s="169" t="s">
        <v>219</v>
      </c>
      <c r="B39" s="178" t="s">
        <v>220</v>
      </c>
      <c r="C39" s="171"/>
      <c r="D39" s="172"/>
      <c r="E39" s="172"/>
      <c r="F39" s="172"/>
      <c r="G39" s="172"/>
      <c r="H39" s="172"/>
      <c r="I39" s="172"/>
      <c r="J39" s="172"/>
      <c r="K39" s="172"/>
      <c r="L39" s="173"/>
      <c r="M39" s="173"/>
      <c r="N39" s="172"/>
      <c r="O39" s="172"/>
      <c r="P39" s="172"/>
      <c r="Q39" s="172"/>
      <c r="R39" s="172"/>
      <c r="S39" s="182" t="s">
        <v>161</v>
      </c>
      <c r="T39" s="172"/>
      <c r="U39" s="172"/>
      <c r="V39" s="172"/>
      <c r="W39" s="172"/>
      <c r="X39" s="172"/>
      <c r="Y39" s="174" t="s">
        <v>161</v>
      </c>
      <c r="Z39" s="172"/>
      <c r="AA39" s="172"/>
      <c r="AB39" s="172"/>
      <c r="AC39" s="172"/>
      <c r="AD39" s="174" t="s">
        <v>161</v>
      </c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</row>
    <row r="40" spans="1:109" s="168" customFormat="1" ht="15.75">
      <c r="A40" s="169" t="s">
        <v>221</v>
      </c>
      <c r="B40" s="183" t="s">
        <v>222</v>
      </c>
      <c r="C40" s="171"/>
      <c r="D40" s="172"/>
      <c r="E40" s="172"/>
      <c r="F40" s="172"/>
      <c r="G40" s="172"/>
      <c r="H40" s="172"/>
      <c r="I40" s="172"/>
      <c r="J40" s="172"/>
      <c r="K40" s="172"/>
      <c r="L40" s="173"/>
      <c r="M40" s="173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4" t="s">
        <v>161</v>
      </c>
      <c r="CA40" s="172"/>
      <c r="CB40" s="172"/>
      <c r="CC40" s="172"/>
      <c r="CD40" s="172"/>
      <c r="CE40" s="174" t="s">
        <v>161</v>
      </c>
      <c r="CF40" s="172"/>
      <c r="CG40" s="172"/>
      <c r="CH40" s="174" t="s">
        <v>161</v>
      </c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</row>
    <row r="41" spans="1:109" s="168" customFormat="1" ht="15.75">
      <c r="A41" s="169" t="s">
        <v>223</v>
      </c>
      <c r="B41" s="183" t="s">
        <v>224</v>
      </c>
      <c r="C41" s="171"/>
      <c r="D41" s="172"/>
      <c r="E41" s="172"/>
      <c r="F41" s="172"/>
      <c r="G41" s="172"/>
      <c r="H41" s="172"/>
      <c r="I41" s="172"/>
      <c r="J41" s="172"/>
      <c r="K41" s="172"/>
      <c r="L41" s="173"/>
      <c r="M41" s="173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4" t="s">
        <v>161</v>
      </c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4" t="s">
        <v>161</v>
      </c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</row>
    <row r="42" spans="1:109" s="168" customFormat="1" ht="15.75">
      <c r="A42" s="169" t="s">
        <v>225</v>
      </c>
      <c r="B42" s="183" t="s">
        <v>226</v>
      </c>
      <c r="C42" s="171"/>
      <c r="D42" s="172"/>
      <c r="E42" s="172"/>
      <c r="F42" s="172"/>
      <c r="G42" s="172"/>
      <c r="H42" s="172"/>
      <c r="I42" s="172"/>
      <c r="J42" s="172"/>
      <c r="K42" s="172"/>
      <c r="L42" s="173"/>
      <c r="M42" s="173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4" t="s">
        <v>161</v>
      </c>
      <c r="AC42" s="174" t="s">
        <v>161</v>
      </c>
      <c r="AD42" s="172"/>
      <c r="AE42" s="172"/>
      <c r="AF42" s="172"/>
      <c r="AG42" s="172"/>
      <c r="AH42" s="172"/>
      <c r="AI42" s="172"/>
      <c r="AJ42" s="172"/>
      <c r="AK42" s="172"/>
      <c r="AL42" s="172"/>
      <c r="AM42" s="174" t="s">
        <v>161</v>
      </c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4" t="s">
        <v>161</v>
      </c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</row>
    <row r="43" spans="1:109" s="187" customFormat="1" ht="15">
      <c r="A43" s="184"/>
      <c r="B43" s="153" t="s">
        <v>227</v>
      </c>
      <c r="C43" s="171"/>
      <c r="D43" s="185"/>
      <c r="E43" s="185"/>
      <c r="F43" s="185"/>
      <c r="G43" s="185"/>
      <c r="H43" s="185"/>
      <c r="I43" s="185"/>
      <c r="J43" s="185"/>
      <c r="K43" s="185"/>
      <c r="L43" s="186"/>
      <c r="M43" s="186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</row>
    <row r="44" spans="1:109" s="187" customFormat="1" ht="15">
      <c r="A44" s="184"/>
      <c r="B44" s="306" t="s">
        <v>228</v>
      </c>
      <c r="C44" s="171"/>
      <c r="D44" s="185"/>
      <c r="E44" s="185"/>
      <c r="F44" s="185"/>
      <c r="G44" s="185"/>
      <c r="H44" s="185"/>
      <c r="I44" s="185"/>
      <c r="J44" s="185"/>
      <c r="K44" s="185"/>
      <c r="L44" s="186"/>
      <c r="M44" s="186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</row>
    <row r="45" spans="1:109" s="168" customFormat="1" ht="60">
      <c r="A45" s="169" t="s">
        <v>229</v>
      </c>
      <c r="B45" s="178" t="s">
        <v>230</v>
      </c>
      <c r="C45" s="171"/>
      <c r="D45" s="172"/>
      <c r="E45" s="172"/>
      <c r="F45" s="172"/>
      <c r="G45" s="172"/>
      <c r="H45" s="172"/>
      <c r="I45" s="172"/>
      <c r="J45" s="172"/>
      <c r="K45" s="172"/>
      <c r="L45" s="173"/>
      <c r="M45" s="173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298"/>
      <c r="AF45" s="172"/>
      <c r="AG45" s="172"/>
      <c r="AH45" s="174" t="s">
        <v>161</v>
      </c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4" t="s">
        <v>161</v>
      </c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298"/>
      <c r="CV45" s="298"/>
      <c r="CW45" s="298"/>
      <c r="CX45" s="298"/>
      <c r="CY45" s="298"/>
      <c r="CZ45" s="298"/>
      <c r="DA45" s="298"/>
      <c r="DB45" s="298"/>
      <c r="DC45" s="298"/>
      <c r="DD45" s="298"/>
      <c r="DE45" s="298"/>
    </row>
    <row r="46" spans="1:109" s="168" customFormat="1" ht="30">
      <c r="A46" s="169" t="s">
        <v>231</v>
      </c>
      <c r="B46" s="178" t="s">
        <v>232</v>
      </c>
      <c r="C46" s="171"/>
      <c r="D46" s="172"/>
      <c r="E46" s="172"/>
      <c r="F46" s="172"/>
      <c r="G46" s="172"/>
      <c r="H46" s="172"/>
      <c r="I46" s="172"/>
      <c r="J46" s="172"/>
      <c r="K46" s="172"/>
      <c r="L46" s="173"/>
      <c r="M46" s="173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298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4" t="s">
        <v>161</v>
      </c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4" t="s">
        <v>161</v>
      </c>
      <c r="BK46" s="172"/>
      <c r="BL46" s="174" t="s">
        <v>161</v>
      </c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</row>
    <row r="47" spans="1:109" s="168" customFormat="1" ht="60">
      <c r="A47" s="169" t="s">
        <v>233</v>
      </c>
      <c r="B47" s="178" t="s">
        <v>234</v>
      </c>
      <c r="C47" s="171"/>
      <c r="D47" s="172"/>
      <c r="E47" s="172"/>
      <c r="F47" s="172"/>
      <c r="G47" s="172"/>
      <c r="H47" s="172"/>
      <c r="I47" s="172"/>
      <c r="J47" s="172"/>
      <c r="K47" s="172"/>
      <c r="L47" s="173"/>
      <c r="M47" s="173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298"/>
      <c r="CV47" s="298"/>
      <c r="CW47" s="298"/>
      <c r="CX47" s="298"/>
      <c r="CY47" s="298"/>
      <c r="CZ47" s="298"/>
      <c r="DA47" s="298"/>
      <c r="DB47" s="298"/>
      <c r="DC47" s="298"/>
      <c r="DD47" s="298"/>
      <c r="DE47" s="298"/>
    </row>
    <row r="48" spans="1:109" s="168" customFormat="1" ht="60">
      <c r="A48" s="169" t="s">
        <v>235</v>
      </c>
      <c r="B48" s="178" t="s">
        <v>236</v>
      </c>
      <c r="C48" s="171"/>
      <c r="D48" s="172"/>
      <c r="E48" s="172"/>
      <c r="F48" s="172"/>
      <c r="G48" s="172"/>
      <c r="H48" s="172"/>
      <c r="I48" s="172"/>
      <c r="J48" s="172"/>
      <c r="K48" s="172"/>
      <c r="L48" s="173"/>
      <c r="M48" s="173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4" t="s">
        <v>161</v>
      </c>
      <c r="AY48" s="174" t="s">
        <v>161</v>
      </c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4" t="s">
        <v>161</v>
      </c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298"/>
      <c r="CV48" s="298"/>
      <c r="CW48" s="298"/>
      <c r="CX48" s="298"/>
      <c r="CY48" s="298"/>
      <c r="CZ48" s="298"/>
      <c r="DA48" s="298"/>
      <c r="DB48" s="298"/>
      <c r="DC48" s="298"/>
      <c r="DD48" s="298"/>
      <c r="DE48" s="298"/>
    </row>
    <row r="49" spans="1:109" s="168" customFormat="1" ht="30">
      <c r="A49" s="169" t="s">
        <v>237</v>
      </c>
      <c r="B49" s="178" t="s">
        <v>238</v>
      </c>
      <c r="C49" s="171"/>
      <c r="D49" s="172"/>
      <c r="E49" s="172"/>
      <c r="F49" s="172"/>
      <c r="G49" s="172"/>
      <c r="H49" s="172"/>
      <c r="I49" s="172"/>
      <c r="J49" s="172"/>
      <c r="K49" s="172"/>
      <c r="L49" s="173"/>
      <c r="M49" s="173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4" t="s">
        <v>161</v>
      </c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</row>
    <row r="50" spans="1:109" s="168" customFormat="1" ht="30">
      <c r="A50" s="169" t="s">
        <v>239</v>
      </c>
      <c r="B50" s="178" t="s">
        <v>240</v>
      </c>
      <c r="C50" s="171"/>
      <c r="D50" s="172"/>
      <c r="E50" s="172"/>
      <c r="F50" s="172"/>
      <c r="G50" s="172"/>
      <c r="H50" s="172"/>
      <c r="I50" s="172"/>
      <c r="J50" s="172"/>
      <c r="K50" s="172"/>
      <c r="L50" s="173"/>
      <c r="M50" s="173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</row>
    <row r="51" spans="1:109" s="168" customFormat="1" ht="30">
      <c r="A51" s="169" t="s">
        <v>241</v>
      </c>
      <c r="B51" s="178" t="s">
        <v>242</v>
      </c>
      <c r="C51" s="171"/>
      <c r="D51" s="172"/>
      <c r="E51" s="172"/>
      <c r="F51" s="172"/>
      <c r="G51" s="172"/>
      <c r="H51" s="172"/>
      <c r="I51" s="172"/>
      <c r="J51" s="172"/>
      <c r="K51" s="172"/>
      <c r="L51" s="173"/>
      <c r="M51" s="173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4" t="s">
        <v>161</v>
      </c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4" t="s">
        <v>161</v>
      </c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298"/>
      <c r="CV51" s="298"/>
      <c r="CW51" s="298"/>
      <c r="CX51" s="298"/>
      <c r="CY51" s="298"/>
      <c r="CZ51" s="298"/>
      <c r="DA51" s="298"/>
      <c r="DB51" s="298"/>
      <c r="DC51" s="298"/>
      <c r="DD51" s="298"/>
      <c r="DE51" s="298"/>
    </row>
    <row r="52" spans="1:109" s="168" customFormat="1" ht="45">
      <c r="A52" s="169" t="s">
        <v>243</v>
      </c>
      <c r="B52" s="178" t="s">
        <v>244</v>
      </c>
      <c r="C52" s="171"/>
      <c r="D52" s="172"/>
      <c r="E52" s="172"/>
      <c r="F52" s="172"/>
      <c r="G52" s="172"/>
      <c r="H52" s="172"/>
      <c r="I52" s="172"/>
      <c r="J52" s="172"/>
      <c r="K52" s="172"/>
      <c r="L52" s="173"/>
      <c r="M52" s="173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4" t="s">
        <v>161</v>
      </c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4" t="s">
        <v>161</v>
      </c>
      <c r="BS52" s="172"/>
      <c r="BT52" s="174" t="s">
        <v>161</v>
      </c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4" t="s">
        <v>161</v>
      </c>
      <c r="CT52" s="172"/>
      <c r="CU52" s="298"/>
      <c r="CV52" s="298"/>
      <c r="CW52" s="298"/>
      <c r="CX52" s="298"/>
      <c r="CY52" s="298"/>
      <c r="CZ52" s="298"/>
      <c r="DA52" s="298"/>
      <c r="DB52" s="298"/>
      <c r="DC52" s="298"/>
      <c r="DD52" s="298"/>
      <c r="DE52" s="298"/>
    </row>
    <row r="53" spans="1:109" s="168" customFormat="1" ht="45">
      <c r="A53" s="169" t="s">
        <v>245</v>
      </c>
      <c r="B53" s="178" t="s">
        <v>246</v>
      </c>
      <c r="C53" s="171"/>
      <c r="D53" s="172"/>
      <c r="E53" s="172"/>
      <c r="F53" s="172"/>
      <c r="G53" s="172"/>
      <c r="H53" s="172"/>
      <c r="I53" s="172"/>
      <c r="J53" s="172"/>
      <c r="K53" s="172"/>
      <c r="L53" s="173"/>
      <c r="M53" s="173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4" t="s">
        <v>161</v>
      </c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4" t="s">
        <v>161</v>
      </c>
      <c r="BE53" s="172"/>
      <c r="BF53" s="174" t="s">
        <v>161</v>
      </c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4" t="s">
        <v>161</v>
      </c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4" t="s">
        <v>161</v>
      </c>
      <c r="CT53" s="172"/>
      <c r="CU53" s="298"/>
      <c r="CV53" s="298"/>
      <c r="CW53" s="298"/>
      <c r="CX53" s="298"/>
      <c r="CY53" s="298"/>
      <c r="CZ53" s="298"/>
      <c r="DA53" s="298"/>
      <c r="DB53" s="298"/>
      <c r="DC53" s="298"/>
      <c r="DD53" s="298"/>
      <c r="DE53" s="298"/>
    </row>
    <row r="54" spans="1:109" s="168" customFormat="1" ht="60">
      <c r="A54" s="169" t="s">
        <v>247</v>
      </c>
      <c r="B54" s="178" t="s">
        <v>248</v>
      </c>
      <c r="C54" s="171"/>
      <c r="D54" s="172"/>
      <c r="E54" s="172"/>
      <c r="F54" s="172"/>
      <c r="G54" s="172"/>
      <c r="H54" s="172"/>
      <c r="I54" s="172"/>
      <c r="J54" s="172"/>
      <c r="K54" s="172"/>
      <c r="L54" s="173"/>
      <c r="M54" s="173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4" t="s">
        <v>161</v>
      </c>
      <c r="AV54" s="172"/>
      <c r="AW54" s="172"/>
      <c r="AX54" s="172"/>
      <c r="AY54" s="172"/>
      <c r="AZ54" s="172"/>
      <c r="BA54" s="172"/>
      <c r="BB54" s="172"/>
      <c r="BC54" s="172"/>
      <c r="BD54" s="172"/>
      <c r="BE54" s="174" t="s">
        <v>161</v>
      </c>
      <c r="BF54" s="174" t="s">
        <v>161</v>
      </c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4" t="s">
        <v>161</v>
      </c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4" t="s">
        <v>161</v>
      </c>
      <c r="CT54" s="172"/>
      <c r="CU54" s="298"/>
      <c r="CV54" s="298"/>
      <c r="CW54" s="298"/>
      <c r="CX54" s="298"/>
      <c r="CY54" s="298"/>
      <c r="CZ54" s="298"/>
      <c r="DA54" s="298"/>
      <c r="DB54" s="298"/>
      <c r="DC54" s="298"/>
      <c r="DD54" s="298"/>
      <c r="DE54" s="298"/>
    </row>
    <row r="55" spans="1:109" s="168" customFormat="1" ht="15">
      <c r="A55" s="188"/>
      <c r="B55" s="307" t="s">
        <v>249</v>
      </c>
      <c r="C55" s="171"/>
      <c r="D55" s="172"/>
      <c r="E55" s="172"/>
      <c r="F55" s="172"/>
      <c r="G55" s="172"/>
      <c r="H55" s="172"/>
      <c r="I55" s="172"/>
      <c r="J55" s="172"/>
      <c r="K55" s="172"/>
      <c r="L55" s="173"/>
      <c r="M55" s="173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298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298"/>
      <c r="CV55" s="298"/>
      <c r="CW55" s="298"/>
      <c r="CX55" s="298"/>
      <c r="CY55" s="298"/>
      <c r="CZ55" s="298"/>
      <c r="DA55" s="298"/>
      <c r="DB55" s="298"/>
      <c r="DC55" s="298"/>
      <c r="DD55" s="298"/>
      <c r="DE55" s="298"/>
    </row>
    <row r="56" spans="1:109" s="168" customFormat="1" ht="30">
      <c r="A56" s="169" t="s">
        <v>250</v>
      </c>
      <c r="B56" s="178" t="s">
        <v>251</v>
      </c>
      <c r="C56" s="171"/>
      <c r="D56" s="172"/>
      <c r="E56" s="172"/>
      <c r="F56" s="172"/>
      <c r="G56" s="172"/>
      <c r="H56" s="172"/>
      <c r="I56" s="172"/>
      <c r="J56" s="172"/>
      <c r="K56" s="172"/>
      <c r="L56" s="173"/>
      <c r="M56" s="173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</row>
    <row r="57" spans="1:109" s="168" customFormat="1" ht="30">
      <c r="A57" s="169" t="s">
        <v>252</v>
      </c>
      <c r="B57" s="178" t="s">
        <v>253</v>
      </c>
      <c r="C57" s="171"/>
      <c r="D57" s="172"/>
      <c r="E57" s="172"/>
      <c r="F57" s="172"/>
      <c r="G57" s="172"/>
      <c r="H57" s="172"/>
      <c r="I57" s="172"/>
      <c r="J57" s="172"/>
      <c r="K57" s="172"/>
      <c r="L57" s="173"/>
      <c r="M57" s="174" t="s">
        <v>161</v>
      </c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4" t="s">
        <v>161</v>
      </c>
      <c r="AF57" s="172"/>
      <c r="AG57" s="172"/>
      <c r="AH57" s="172"/>
      <c r="AI57" s="174" t="s">
        <v>161</v>
      </c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4" t="s">
        <v>161</v>
      </c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298"/>
      <c r="CV57" s="298"/>
      <c r="CW57" s="298"/>
      <c r="CX57" s="298"/>
      <c r="CY57" s="298"/>
      <c r="CZ57" s="298"/>
      <c r="DA57" s="298"/>
      <c r="DB57" s="298"/>
      <c r="DC57" s="298"/>
      <c r="DD57" s="298"/>
      <c r="DE57" s="298"/>
    </row>
    <row r="58" spans="1:109" s="168" customFormat="1" ht="30">
      <c r="A58" s="169" t="s">
        <v>254</v>
      </c>
      <c r="B58" s="178" t="s">
        <v>255</v>
      </c>
      <c r="C58" s="171"/>
      <c r="D58" s="172"/>
      <c r="E58" s="172"/>
      <c r="F58" s="172"/>
      <c r="G58" s="172"/>
      <c r="H58" s="172"/>
      <c r="I58" s="172"/>
      <c r="J58" s="172"/>
      <c r="K58" s="172"/>
      <c r="L58" s="173"/>
      <c r="M58" s="174" t="s">
        <v>161</v>
      </c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4" t="s">
        <v>161</v>
      </c>
      <c r="AF58" s="172"/>
      <c r="AG58" s="172"/>
      <c r="AH58" s="172"/>
      <c r="AI58" s="174" t="s">
        <v>161</v>
      </c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4" t="s">
        <v>161</v>
      </c>
      <c r="BJ58" s="172"/>
      <c r="BK58" s="174" t="s">
        <v>161</v>
      </c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298"/>
      <c r="CV58" s="298"/>
      <c r="CW58" s="298"/>
      <c r="CX58" s="298"/>
      <c r="CY58" s="298"/>
      <c r="CZ58" s="298"/>
      <c r="DA58" s="298"/>
      <c r="DB58" s="298"/>
      <c r="DC58" s="298"/>
      <c r="DD58" s="298"/>
      <c r="DE58" s="298"/>
    </row>
    <row r="59" spans="1:109" s="168" customFormat="1" ht="30">
      <c r="A59" s="169" t="s">
        <v>256</v>
      </c>
      <c r="B59" s="178" t="s">
        <v>257</v>
      </c>
      <c r="C59" s="171"/>
      <c r="D59" s="172"/>
      <c r="E59" s="172"/>
      <c r="F59" s="172"/>
      <c r="G59" s="172"/>
      <c r="H59" s="172"/>
      <c r="I59" s="172"/>
      <c r="J59" s="172"/>
      <c r="K59" s="172"/>
      <c r="L59" s="173"/>
      <c r="M59" s="173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298"/>
      <c r="CV59" s="298"/>
      <c r="CW59" s="298"/>
      <c r="CX59" s="298"/>
      <c r="CY59" s="298"/>
      <c r="CZ59" s="298"/>
      <c r="DA59" s="298"/>
      <c r="DB59" s="298"/>
      <c r="DC59" s="298"/>
      <c r="DD59" s="298"/>
      <c r="DE59" s="298"/>
    </row>
    <row r="60" spans="1:109" s="168" customFormat="1" ht="45">
      <c r="A60" s="169" t="s">
        <v>258</v>
      </c>
      <c r="B60" s="178" t="s">
        <v>259</v>
      </c>
      <c r="C60" s="171"/>
      <c r="D60" s="172"/>
      <c r="E60" s="172"/>
      <c r="F60" s="172"/>
      <c r="G60" s="172"/>
      <c r="H60" s="172"/>
      <c r="I60" s="172"/>
      <c r="J60" s="172"/>
      <c r="K60" s="172"/>
      <c r="L60" s="173"/>
      <c r="M60" s="173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4" t="s">
        <v>161</v>
      </c>
      <c r="BP60" s="174" t="s">
        <v>161</v>
      </c>
      <c r="BQ60" s="172"/>
      <c r="BR60" s="172"/>
      <c r="BS60" s="174" t="s">
        <v>161</v>
      </c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298"/>
      <c r="CV60" s="298"/>
      <c r="CW60" s="298"/>
      <c r="CX60" s="298"/>
      <c r="CY60" s="298"/>
      <c r="CZ60" s="298"/>
      <c r="DA60" s="298"/>
      <c r="DB60" s="298"/>
      <c r="DC60" s="298"/>
      <c r="DD60" s="298"/>
      <c r="DE60" s="298"/>
    </row>
    <row r="61" spans="1:109" s="168" customFormat="1" ht="45">
      <c r="A61" s="169" t="s">
        <v>260</v>
      </c>
      <c r="B61" s="178" t="s">
        <v>261</v>
      </c>
      <c r="C61" s="171"/>
      <c r="D61" s="172"/>
      <c r="E61" s="172"/>
      <c r="F61" s="172"/>
      <c r="G61" s="172"/>
      <c r="H61" s="172"/>
      <c r="I61" s="172"/>
      <c r="J61" s="172"/>
      <c r="K61" s="172"/>
      <c r="L61" s="173"/>
      <c r="M61" s="173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4" t="s">
        <v>161</v>
      </c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</row>
    <row r="62" spans="1:109" s="168" customFormat="1" ht="45">
      <c r="A62" s="169" t="s">
        <v>262</v>
      </c>
      <c r="B62" s="178" t="s">
        <v>263</v>
      </c>
      <c r="C62" s="171"/>
      <c r="D62" s="172"/>
      <c r="E62" s="172"/>
      <c r="F62" s="172"/>
      <c r="G62" s="172"/>
      <c r="H62" s="172"/>
      <c r="I62" s="172"/>
      <c r="J62" s="172"/>
      <c r="K62" s="172"/>
      <c r="L62" s="173"/>
      <c r="M62" s="173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4" t="s">
        <v>161</v>
      </c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</row>
    <row r="63" spans="1:109" s="168" customFormat="1" ht="30">
      <c r="A63" s="169" t="s">
        <v>264</v>
      </c>
      <c r="B63" s="178" t="s">
        <v>265</v>
      </c>
      <c r="C63" s="171"/>
      <c r="D63" s="172"/>
      <c r="E63" s="172"/>
      <c r="F63" s="172"/>
      <c r="G63" s="172"/>
      <c r="H63" s="172"/>
      <c r="I63" s="172"/>
      <c r="J63" s="172"/>
      <c r="K63" s="172"/>
      <c r="L63" s="173"/>
      <c r="M63" s="173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4" t="s">
        <v>161</v>
      </c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298"/>
      <c r="CV63" s="298"/>
      <c r="CW63" s="298"/>
      <c r="CX63" s="298"/>
      <c r="CY63" s="298"/>
      <c r="CZ63" s="298"/>
      <c r="DA63" s="298"/>
      <c r="DB63" s="298"/>
      <c r="DC63" s="298"/>
      <c r="DD63" s="298"/>
      <c r="DE63" s="298"/>
    </row>
    <row r="64" spans="1:109" s="168" customFormat="1" ht="30">
      <c r="A64" s="169" t="s">
        <v>266</v>
      </c>
      <c r="B64" s="178" t="s">
        <v>267</v>
      </c>
      <c r="C64" s="171"/>
      <c r="D64" s="172"/>
      <c r="E64" s="172"/>
      <c r="F64" s="172"/>
      <c r="G64" s="172"/>
      <c r="H64" s="172"/>
      <c r="I64" s="172"/>
      <c r="J64" s="172"/>
      <c r="K64" s="172"/>
      <c r="L64" s="173"/>
      <c r="M64" s="173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4" t="s">
        <v>161</v>
      </c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4" t="s">
        <v>161</v>
      </c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298"/>
      <c r="CV64" s="298"/>
      <c r="CW64" s="298"/>
      <c r="CX64" s="298"/>
      <c r="CY64" s="298"/>
      <c r="CZ64" s="298"/>
      <c r="DA64" s="298"/>
      <c r="DB64" s="298"/>
      <c r="DC64" s="298"/>
      <c r="DD64" s="298"/>
      <c r="DE64" s="298"/>
    </row>
    <row r="65" spans="1:109" s="168" customFormat="1" ht="60">
      <c r="A65" s="169" t="s">
        <v>268</v>
      </c>
      <c r="B65" s="178" t="s">
        <v>248</v>
      </c>
      <c r="C65" s="171"/>
      <c r="D65" s="172"/>
      <c r="E65" s="172"/>
      <c r="F65" s="172"/>
      <c r="G65" s="172"/>
      <c r="H65" s="172"/>
      <c r="I65" s="172"/>
      <c r="J65" s="172"/>
      <c r="K65" s="172"/>
      <c r="L65" s="173"/>
      <c r="M65" s="173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4" t="s">
        <v>161</v>
      </c>
      <c r="BR65" s="172"/>
      <c r="BS65" s="174" t="s">
        <v>161</v>
      </c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298"/>
      <c r="CV65" s="298"/>
      <c r="CW65" s="298"/>
      <c r="CX65" s="298"/>
      <c r="CY65" s="298"/>
      <c r="CZ65" s="298"/>
      <c r="DA65" s="298"/>
      <c r="DB65" s="298"/>
      <c r="DC65" s="298"/>
      <c r="DD65" s="298"/>
      <c r="DE65" s="298"/>
    </row>
    <row r="66" spans="1:109" s="168" customFormat="1" ht="15">
      <c r="A66" s="188"/>
      <c r="B66" s="307" t="s">
        <v>269</v>
      </c>
      <c r="C66" s="171"/>
      <c r="D66" s="172"/>
      <c r="E66" s="172"/>
      <c r="F66" s="172"/>
      <c r="G66" s="172"/>
      <c r="H66" s="172"/>
      <c r="I66" s="172"/>
      <c r="J66" s="172"/>
      <c r="K66" s="172"/>
      <c r="L66" s="173"/>
      <c r="M66" s="173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298"/>
      <c r="CV66" s="298"/>
      <c r="CW66" s="298"/>
      <c r="CX66" s="298"/>
      <c r="CY66" s="298"/>
      <c r="CZ66" s="298"/>
      <c r="DA66" s="298"/>
      <c r="DB66" s="298"/>
      <c r="DC66" s="298"/>
      <c r="DD66" s="298"/>
      <c r="DE66" s="298"/>
    </row>
    <row r="67" spans="1:109" s="168" customFormat="1" ht="30">
      <c r="A67" s="169" t="s">
        <v>270</v>
      </c>
      <c r="B67" s="178" t="s">
        <v>240</v>
      </c>
      <c r="C67" s="171"/>
      <c r="D67" s="172"/>
      <c r="E67" s="172"/>
      <c r="F67" s="172"/>
      <c r="G67" s="172"/>
      <c r="H67" s="172"/>
      <c r="I67" s="172"/>
      <c r="J67" s="172"/>
      <c r="K67" s="172"/>
      <c r="L67" s="173"/>
      <c r="M67" s="173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4" t="s">
        <v>161</v>
      </c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4" t="s">
        <v>161</v>
      </c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4" t="s">
        <v>161</v>
      </c>
      <c r="CA67" s="172"/>
      <c r="CB67" s="172"/>
      <c r="CC67" s="174" t="s">
        <v>161</v>
      </c>
      <c r="CD67" s="174" t="s">
        <v>161</v>
      </c>
      <c r="CE67" s="174" t="s">
        <v>161</v>
      </c>
      <c r="CF67" s="172"/>
      <c r="CG67" s="174" t="s">
        <v>161</v>
      </c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298"/>
      <c r="CV67" s="298"/>
      <c r="CW67" s="298"/>
      <c r="CX67" s="298"/>
      <c r="CY67" s="298"/>
      <c r="CZ67" s="298"/>
      <c r="DA67" s="298"/>
      <c r="DB67" s="298"/>
      <c r="DC67" s="298"/>
      <c r="DD67" s="298"/>
      <c r="DE67" s="298"/>
    </row>
    <row r="68" spans="1:109" s="168" customFormat="1" ht="30">
      <c r="A68" s="169" t="s">
        <v>271</v>
      </c>
      <c r="B68" s="178" t="s">
        <v>272</v>
      </c>
      <c r="C68" s="171"/>
      <c r="D68" s="172"/>
      <c r="E68" s="172"/>
      <c r="F68" s="172"/>
      <c r="G68" s="172"/>
      <c r="H68" s="172"/>
      <c r="I68" s="172"/>
      <c r="J68" s="172"/>
      <c r="K68" s="172"/>
      <c r="L68" s="173"/>
      <c r="M68" s="173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4" t="s">
        <v>161</v>
      </c>
      <c r="BZ68" s="172"/>
      <c r="CA68" s="172"/>
      <c r="CB68" s="174" t="s">
        <v>161</v>
      </c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298"/>
      <c r="CV68" s="298"/>
      <c r="CW68" s="298"/>
      <c r="CX68" s="298"/>
      <c r="CY68" s="298"/>
      <c r="CZ68" s="298"/>
      <c r="DA68" s="298"/>
      <c r="DB68" s="298"/>
      <c r="DC68" s="298"/>
      <c r="DD68" s="298"/>
      <c r="DE68" s="298"/>
    </row>
    <row r="69" spans="1:109" s="168" customFormat="1" ht="15.75">
      <c r="A69" s="169" t="s">
        <v>273</v>
      </c>
      <c r="B69" s="183" t="s">
        <v>274</v>
      </c>
      <c r="C69" s="171"/>
      <c r="D69" s="172"/>
      <c r="E69" s="172"/>
      <c r="F69" s="172"/>
      <c r="G69" s="172"/>
      <c r="H69" s="172"/>
      <c r="I69" s="172"/>
      <c r="J69" s="172"/>
      <c r="K69" s="172"/>
      <c r="L69" s="173"/>
      <c r="M69" s="173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4" t="s">
        <v>161</v>
      </c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4" t="s">
        <v>161</v>
      </c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298"/>
      <c r="CV69" s="298"/>
      <c r="CW69" s="298"/>
      <c r="CX69" s="298"/>
      <c r="CY69" s="298"/>
      <c r="CZ69" s="298"/>
      <c r="DA69" s="298"/>
      <c r="DB69" s="298"/>
      <c r="DC69" s="298"/>
      <c r="DD69" s="298"/>
      <c r="DE69" s="298"/>
    </row>
    <row r="70" spans="1:109" s="168" customFormat="1" ht="15.75">
      <c r="A70" s="169" t="s">
        <v>275</v>
      </c>
      <c r="B70" s="183" t="s">
        <v>276</v>
      </c>
      <c r="C70" s="171"/>
      <c r="D70" s="172"/>
      <c r="E70" s="172"/>
      <c r="F70" s="172"/>
      <c r="G70" s="172"/>
      <c r="H70" s="172"/>
      <c r="I70" s="172"/>
      <c r="J70" s="172"/>
      <c r="K70" s="172"/>
      <c r="L70" s="173"/>
      <c r="M70" s="173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4" t="s">
        <v>161</v>
      </c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298"/>
      <c r="CV70" s="298"/>
      <c r="CW70" s="298"/>
      <c r="CX70" s="298"/>
      <c r="CY70" s="298"/>
      <c r="CZ70" s="298"/>
      <c r="DA70" s="298"/>
      <c r="DB70" s="298"/>
      <c r="DC70" s="298"/>
      <c r="DD70" s="298"/>
      <c r="DE70" s="298"/>
    </row>
    <row r="71" spans="1:109" s="168" customFormat="1" ht="15.75">
      <c r="A71" s="169" t="s">
        <v>277</v>
      </c>
      <c r="B71" s="183" t="s">
        <v>278</v>
      </c>
      <c r="C71" s="171"/>
      <c r="D71" s="172"/>
      <c r="E71" s="172"/>
      <c r="F71" s="172"/>
      <c r="G71" s="172"/>
      <c r="H71" s="172"/>
      <c r="I71" s="172"/>
      <c r="J71" s="172"/>
      <c r="K71" s="172"/>
      <c r="L71" s="173"/>
      <c r="M71" s="173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4" t="s">
        <v>161</v>
      </c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298"/>
      <c r="CV71" s="298"/>
      <c r="CW71" s="298"/>
      <c r="CX71" s="298"/>
      <c r="CY71" s="298"/>
      <c r="CZ71" s="298"/>
      <c r="DA71" s="298"/>
      <c r="DB71" s="298"/>
      <c r="DC71" s="298"/>
      <c r="DD71" s="298"/>
      <c r="DE71" s="298"/>
    </row>
    <row r="72" spans="1:109" s="168" customFormat="1" ht="15.75">
      <c r="A72" s="169" t="s">
        <v>279</v>
      </c>
      <c r="B72" s="183" t="s">
        <v>280</v>
      </c>
      <c r="C72" s="171"/>
      <c r="D72" s="172"/>
      <c r="E72" s="172"/>
      <c r="F72" s="172"/>
      <c r="G72" s="172"/>
      <c r="H72" s="172"/>
      <c r="I72" s="172"/>
      <c r="J72" s="172"/>
      <c r="K72" s="172"/>
      <c r="L72" s="173"/>
      <c r="M72" s="173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4" t="s">
        <v>161</v>
      </c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4" t="s">
        <v>161</v>
      </c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4" t="s">
        <v>161</v>
      </c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298"/>
      <c r="CV72" s="298"/>
      <c r="CW72" s="298"/>
      <c r="CX72" s="298"/>
      <c r="CY72" s="298"/>
      <c r="CZ72" s="298"/>
      <c r="DA72" s="298"/>
      <c r="DB72" s="298"/>
      <c r="DC72" s="298"/>
      <c r="DD72" s="298"/>
      <c r="DE72" s="298"/>
    </row>
    <row r="73" spans="1:109" s="168" customFormat="1" ht="15.75">
      <c r="A73" s="169" t="s">
        <v>281</v>
      </c>
      <c r="B73" s="183" t="s">
        <v>282</v>
      </c>
      <c r="C73" s="171"/>
      <c r="D73" s="172"/>
      <c r="E73" s="172"/>
      <c r="F73" s="172"/>
      <c r="G73" s="172"/>
      <c r="H73" s="172"/>
      <c r="I73" s="172"/>
      <c r="J73" s="172"/>
      <c r="K73" s="172"/>
      <c r="L73" s="173"/>
      <c r="M73" s="173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4" t="s">
        <v>161</v>
      </c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298"/>
      <c r="CV73" s="298"/>
      <c r="CW73" s="298"/>
      <c r="CX73" s="298"/>
      <c r="CY73" s="298"/>
      <c r="CZ73" s="298"/>
      <c r="DA73" s="298"/>
      <c r="DB73" s="298"/>
      <c r="DC73" s="298"/>
      <c r="DD73" s="298"/>
      <c r="DE73" s="298"/>
    </row>
    <row r="74" spans="1:109" s="168" customFormat="1" ht="15">
      <c r="A74" s="188"/>
      <c r="B74" s="307" t="s">
        <v>283</v>
      </c>
      <c r="C74" s="171"/>
      <c r="D74" s="172"/>
      <c r="E74" s="172"/>
      <c r="F74" s="172"/>
      <c r="G74" s="172"/>
      <c r="H74" s="172"/>
      <c r="I74" s="172"/>
      <c r="J74" s="172"/>
      <c r="K74" s="172"/>
      <c r="L74" s="173"/>
      <c r="M74" s="173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298"/>
      <c r="CV74" s="298"/>
      <c r="CW74" s="298"/>
      <c r="CX74" s="298"/>
      <c r="CY74" s="298"/>
      <c r="CZ74" s="298"/>
      <c r="DA74" s="298"/>
      <c r="DB74" s="298"/>
      <c r="DC74" s="298"/>
      <c r="DD74" s="298"/>
      <c r="DE74" s="298"/>
    </row>
    <row r="75" spans="1:109" s="168" customFormat="1" ht="30">
      <c r="A75" s="169" t="s">
        <v>284</v>
      </c>
      <c r="B75" s="178" t="s">
        <v>285</v>
      </c>
      <c r="C75" s="171"/>
      <c r="D75" s="172"/>
      <c r="E75" s="172"/>
      <c r="F75" s="172"/>
      <c r="G75" s="172"/>
      <c r="H75" s="172"/>
      <c r="I75" s="172"/>
      <c r="J75" s="172"/>
      <c r="K75" s="172"/>
      <c r="L75" s="173"/>
      <c r="M75" s="173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4" t="s">
        <v>161</v>
      </c>
      <c r="CL75" s="172"/>
      <c r="CM75" s="172"/>
      <c r="CN75" s="172"/>
      <c r="CO75" s="174" t="s">
        <v>161</v>
      </c>
      <c r="CP75" s="174" t="s">
        <v>161</v>
      </c>
      <c r="CQ75" s="172"/>
      <c r="CR75" s="174" t="s">
        <v>161</v>
      </c>
      <c r="CS75" s="172"/>
      <c r="CT75" s="172"/>
      <c r="CU75" s="298"/>
      <c r="CV75" s="298"/>
      <c r="CW75" s="298"/>
      <c r="CX75" s="298"/>
      <c r="CY75" s="298"/>
      <c r="CZ75" s="298"/>
      <c r="DA75" s="298"/>
      <c r="DB75" s="298"/>
      <c r="DC75" s="298"/>
      <c r="DD75" s="298"/>
      <c r="DE75" s="298"/>
    </row>
    <row r="76" spans="1:109" s="168" customFormat="1" ht="30">
      <c r="A76" s="169" t="s">
        <v>286</v>
      </c>
      <c r="B76" s="178" t="s">
        <v>287</v>
      </c>
      <c r="C76" s="171"/>
      <c r="D76" s="172"/>
      <c r="E76" s="172"/>
      <c r="F76" s="172"/>
      <c r="G76" s="172"/>
      <c r="H76" s="172"/>
      <c r="I76" s="172"/>
      <c r="J76" s="172"/>
      <c r="K76" s="172"/>
      <c r="L76" s="173"/>
      <c r="M76" s="173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4" t="s">
        <v>161</v>
      </c>
      <c r="CL76" s="174" t="s">
        <v>161</v>
      </c>
      <c r="CM76" s="172"/>
      <c r="CN76" s="172"/>
      <c r="CO76" s="174" t="s">
        <v>161</v>
      </c>
      <c r="CP76" s="172"/>
      <c r="CQ76" s="174" t="s">
        <v>161</v>
      </c>
      <c r="CR76" s="174" t="s">
        <v>161</v>
      </c>
      <c r="CS76" s="172"/>
      <c r="CT76" s="172"/>
      <c r="CU76" s="298"/>
      <c r="CV76" s="298"/>
      <c r="CW76" s="298"/>
      <c r="CX76" s="298"/>
      <c r="CY76" s="298"/>
      <c r="CZ76" s="298"/>
      <c r="DA76" s="298"/>
      <c r="DB76" s="298"/>
      <c r="DC76" s="298"/>
      <c r="DD76" s="298"/>
      <c r="DE76" s="298"/>
    </row>
    <row r="77" spans="1:109" s="168" customFormat="1" ht="45">
      <c r="A77" s="169" t="s">
        <v>288</v>
      </c>
      <c r="B77" s="178" t="s">
        <v>289</v>
      </c>
      <c r="C77" s="171"/>
      <c r="D77" s="172"/>
      <c r="E77" s="172"/>
      <c r="F77" s="172"/>
      <c r="G77" s="172"/>
      <c r="H77" s="172"/>
      <c r="I77" s="172"/>
      <c r="J77" s="172"/>
      <c r="K77" s="172"/>
      <c r="L77" s="173"/>
      <c r="M77" s="173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4" t="s">
        <v>161</v>
      </c>
      <c r="CN77" s="172"/>
      <c r="CO77" s="172"/>
      <c r="CP77" s="172"/>
      <c r="CQ77" s="172"/>
      <c r="CR77" s="172"/>
      <c r="CS77" s="172"/>
      <c r="CT77" s="172"/>
      <c r="CU77" s="298"/>
      <c r="CV77" s="298"/>
      <c r="CW77" s="298"/>
      <c r="CX77" s="298"/>
      <c r="CY77" s="298"/>
      <c r="CZ77" s="298"/>
      <c r="DA77" s="298"/>
      <c r="DB77" s="298"/>
      <c r="DC77" s="298"/>
      <c r="DD77" s="298"/>
      <c r="DE77" s="298"/>
    </row>
    <row r="78" spans="1:109" s="168" customFormat="1" ht="30">
      <c r="A78" s="169" t="s">
        <v>290</v>
      </c>
      <c r="B78" s="178" t="s">
        <v>257</v>
      </c>
      <c r="C78" s="171"/>
      <c r="D78" s="172"/>
      <c r="E78" s="172"/>
      <c r="F78" s="172"/>
      <c r="G78" s="172"/>
      <c r="H78" s="172"/>
      <c r="I78" s="172"/>
      <c r="J78" s="172"/>
      <c r="K78" s="172"/>
      <c r="L78" s="173"/>
      <c r="M78" s="173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4" t="s">
        <v>161</v>
      </c>
      <c r="CO78" s="172"/>
      <c r="CP78" s="172"/>
      <c r="CQ78" s="172"/>
      <c r="CR78" s="172"/>
      <c r="CS78" s="172"/>
      <c r="CT78" s="172"/>
      <c r="CU78" s="298"/>
      <c r="CV78" s="298"/>
      <c r="CW78" s="298"/>
      <c r="CX78" s="298"/>
      <c r="CY78" s="298"/>
      <c r="CZ78" s="298"/>
      <c r="DA78" s="298"/>
      <c r="DB78" s="298"/>
      <c r="DC78" s="298"/>
      <c r="DD78" s="298"/>
      <c r="DE78" s="298"/>
    </row>
    <row r="79" spans="1:109" s="168" customFormat="1" ht="45">
      <c r="A79" s="169" t="s">
        <v>291</v>
      </c>
      <c r="B79" s="178" t="s">
        <v>292</v>
      </c>
      <c r="C79" s="171"/>
      <c r="D79" s="172"/>
      <c r="E79" s="172"/>
      <c r="F79" s="172"/>
      <c r="G79" s="172"/>
      <c r="H79" s="172"/>
      <c r="I79" s="172"/>
      <c r="J79" s="172"/>
      <c r="K79" s="172"/>
      <c r="L79" s="173"/>
      <c r="M79" s="173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4" t="s">
        <v>161</v>
      </c>
      <c r="CN79" s="172"/>
      <c r="CO79" s="174" t="s">
        <v>161</v>
      </c>
      <c r="CP79" s="172"/>
      <c r="CQ79" s="174" t="s">
        <v>161</v>
      </c>
      <c r="CR79" s="174" t="s">
        <v>161</v>
      </c>
      <c r="CS79" s="172"/>
      <c r="CT79" s="172"/>
      <c r="CU79" s="298"/>
      <c r="CV79" s="298"/>
      <c r="CW79" s="298"/>
      <c r="CX79" s="298"/>
      <c r="CY79" s="298"/>
      <c r="CZ79" s="298"/>
      <c r="DA79" s="298"/>
      <c r="DB79" s="298"/>
      <c r="DC79" s="298"/>
      <c r="DD79" s="298"/>
      <c r="DE79" s="298"/>
    </row>
    <row r="80" spans="1:109" s="168" customFormat="1" ht="30">
      <c r="A80" s="189" t="s">
        <v>293</v>
      </c>
      <c r="B80" s="190" t="s">
        <v>294</v>
      </c>
      <c r="C80" s="171"/>
      <c r="D80" s="172"/>
      <c r="E80" s="172"/>
      <c r="F80" s="172"/>
      <c r="G80" s="172"/>
      <c r="H80" s="172"/>
      <c r="I80" s="172"/>
      <c r="J80" s="172"/>
      <c r="K80" s="172"/>
      <c r="L80" s="173"/>
      <c r="M80" s="173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4" t="s">
        <v>161</v>
      </c>
      <c r="CN80" s="172"/>
      <c r="CO80" s="172"/>
      <c r="CP80" s="174" t="s">
        <v>161</v>
      </c>
      <c r="CQ80" s="172"/>
      <c r="CR80" s="172"/>
      <c r="CS80" s="172"/>
      <c r="CT80" s="172"/>
      <c r="CU80" s="298"/>
      <c r="CV80" s="298"/>
      <c r="CW80" s="298"/>
      <c r="CX80" s="298"/>
      <c r="CY80" s="298"/>
      <c r="CZ80" s="298"/>
      <c r="DA80" s="298"/>
      <c r="DB80" s="298"/>
      <c r="DC80" s="298"/>
      <c r="DD80" s="298"/>
      <c r="DE80" s="298"/>
    </row>
    <row r="81" spans="1:109" s="168" customFormat="1" ht="45">
      <c r="A81" s="169" t="s">
        <v>295</v>
      </c>
      <c r="B81" s="178" t="s">
        <v>296</v>
      </c>
      <c r="C81" s="171"/>
      <c r="D81" s="172"/>
      <c r="E81" s="172"/>
      <c r="F81" s="172"/>
      <c r="G81" s="172"/>
      <c r="H81" s="172"/>
      <c r="I81" s="172"/>
      <c r="J81" s="172"/>
      <c r="K81" s="172"/>
      <c r="L81" s="173"/>
      <c r="M81" s="173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4" t="s">
        <v>161</v>
      </c>
      <c r="CR81" s="172"/>
      <c r="CS81" s="172"/>
      <c r="CT81" s="172"/>
      <c r="CU81" s="298"/>
      <c r="CV81" s="298"/>
      <c r="CW81" s="298"/>
      <c r="CX81" s="298"/>
      <c r="CY81" s="298"/>
      <c r="CZ81" s="298"/>
      <c r="DA81" s="298"/>
      <c r="DB81" s="298"/>
      <c r="DC81" s="298"/>
      <c r="DD81" s="298"/>
      <c r="DE81" s="298"/>
    </row>
    <row r="82" spans="1:109" s="168" customFormat="1" ht="45">
      <c r="A82" s="169" t="s">
        <v>297</v>
      </c>
      <c r="B82" s="178" t="s">
        <v>298</v>
      </c>
      <c r="C82" s="171"/>
      <c r="D82" s="172"/>
      <c r="E82" s="172"/>
      <c r="F82" s="172"/>
      <c r="G82" s="172"/>
      <c r="H82" s="172"/>
      <c r="I82" s="172"/>
      <c r="J82" s="172"/>
      <c r="K82" s="172"/>
      <c r="L82" s="173"/>
      <c r="M82" s="173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4" t="s">
        <v>161</v>
      </c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4" t="s">
        <v>161</v>
      </c>
      <c r="CM82" s="172"/>
      <c r="CN82" s="172"/>
      <c r="CO82" s="172"/>
      <c r="CP82" s="172"/>
      <c r="CQ82" s="174" t="s">
        <v>161</v>
      </c>
      <c r="CR82" s="172"/>
      <c r="CS82" s="172"/>
      <c r="CT82" s="172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/>
    </row>
    <row r="83" spans="1:109" s="168" customFormat="1" ht="15.75">
      <c r="A83" s="169"/>
      <c r="B83" s="307" t="s">
        <v>525</v>
      </c>
      <c r="C83" s="171"/>
      <c r="D83" s="172"/>
      <c r="E83" s="172"/>
      <c r="F83" s="172"/>
      <c r="G83" s="172"/>
      <c r="H83" s="172"/>
      <c r="I83" s="172"/>
      <c r="J83" s="172"/>
      <c r="K83" s="172"/>
      <c r="L83" s="173"/>
      <c r="M83" s="173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298"/>
      <c r="BX83" s="298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298"/>
      <c r="CM83" s="172"/>
      <c r="CN83" s="172"/>
      <c r="CO83" s="172"/>
      <c r="CP83" s="172"/>
      <c r="CQ83" s="298"/>
      <c r="CR83" s="172"/>
      <c r="CS83" s="172"/>
      <c r="CT83" s="172"/>
      <c r="CU83" s="298"/>
      <c r="CV83" s="298"/>
      <c r="CW83" s="298"/>
      <c r="CX83" s="298"/>
      <c r="CY83" s="298"/>
      <c r="CZ83" s="298"/>
      <c r="DA83" s="298"/>
      <c r="DB83" s="298"/>
      <c r="DC83" s="298"/>
      <c r="DD83" s="298"/>
      <c r="DE83" s="298"/>
    </row>
    <row r="84" spans="1:109" s="168" customFormat="1" ht="15.75">
      <c r="A84" s="169" t="s">
        <v>526</v>
      </c>
      <c r="B84" s="178" t="s">
        <v>527</v>
      </c>
      <c r="C84" s="171"/>
      <c r="D84" s="172"/>
      <c r="E84" s="172"/>
      <c r="F84" s="172"/>
      <c r="G84" s="172"/>
      <c r="H84" s="172"/>
      <c r="I84" s="172"/>
      <c r="J84" s="172"/>
      <c r="K84" s="172"/>
      <c r="L84" s="173"/>
      <c r="M84" s="173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298"/>
      <c r="BX84" s="298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298"/>
      <c r="CM84" s="172"/>
      <c r="CN84" s="172"/>
      <c r="CO84" s="172"/>
      <c r="CP84" s="172"/>
      <c r="CQ84" s="298"/>
      <c r="CR84" s="172"/>
      <c r="CS84" s="172"/>
      <c r="CT84" s="172"/>
      <c r="CU84" s="298"/>
      <c r="CV84" s="313" t="s">
        <v>161</v>
      </c>
      <c r="CW84" s="298"/>
      <c r="CX84" s="298"/>
      <c r="CY84" s="298"/>
      <c r="CZ84" s="298"/>
      <c r="DA84" s="298"/>
      <c r="DB84" s="298"/>
      <c r="DC84" s="313" t="s">
        <v>161</v>
      </c>
      <c r="DD84" s="298"/>
      <c r="DE84" s="298"/>
    </row>
    <row r="85" spans="1:109" s="168" customFormat="1" ht="30">
      <c r="A85" s="169" t="s">
        <v>528</v>
      </c>
      <c r="B85" s="178" t="s">
        <v>529</v>
      </c>
      <c r="C85" s="171"/>
      <c r="D85" s="172"/>
      <c r="E85" s="172"/>
      <c r="F85" s="172"/>
      <c r="G85" s="172"/>
      <c r="H85" s="172"/>
      <c r="I85" s="172"/>
      <c r="J85" s="172"/>
      <c r="K85" s="172"/>
      <c r="L85" s="173"/>
      <c r="M85" s="173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298"/>
      <c r="BX85" s="298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298"/>
      <c r="CM85" s="172"/>
      <c r="CN85" s="172"/>
      <c r="CO85" s="172"/>
      <c r="CP85" s="172"/>
      <c r="CQ85" s="298"/>
      <c r="CR85" s="172"/>
      <c r="CS85" s="172"/>
      <c r="CT85" s="172"/>
      <c r="CU85" s="298"/>
      <c r="CV85" s="313" t="s">
        <v>161</v>
      </c>
      <c r="CW85" s="298"/>
      <c r="CX85" s="298"/>
      <c r="CY85" s="298"/>
      <c r="CZ85" s="298"/>
      <c r="DA85" s="298"/>
      <c r="DB85" s="298"/>
      <c r="DC85" s="313" t="s">
        <v>161</v>
      </c>
      <c r="DD85" s="298"/>
      <c r="DE85" s="298"/>
    </row>
    <row r="86" spans="1:109" s="168" customFormat="1" ht="30">
      <c r="A86" s="169" t="s">
        <v>530</v>
      </c>
      <c r="B86" s="178" t="s">
        <v>531</v>
      </c>
      <c r="C86" s="171"/>
      <c r="D86" s="172"/>
      <c r="E86" s="172"/>
      <c r="F86" s="172"/>
      <c r="G86" s="172"/>
      <c r="H86" s="172"/>
      <c r="I86" s="172"/>
      <c r="J86" s="172"/>
      <c r="K86" s="172"/>
      <c r="L86" s="173"/>
      <c r="M86" s="173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298"/>
      <c r="BX86" s="298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298"/>
      <c r="CM86" s="172"/>
      <c r="CN86" s="172"/>
      <c r="CO86" s="172"/>
      <c r="CP86" s="172"/>
      <c r="CQ86" s="298"/>
      <c r="CR86" s="172"/>
      <c r="CS86" s="172"/>
      <c r="CT86" s="172"/>
      <c r="CU86" s="298"/>
      <c r="CV86" s="298"/>
      <c r="CW86" s="298"/>
      <c r="CX86" s="298"/>
      <c r="CY86" s="313" t="s">
        <v>161</v>
      </c>
      <c r="CZ86" s="298"/>
      <c r="DA86" s="313" t="s">
        <v>161</v>
      </c>
      <c r="DB86" s="298"/>
      <c r="DC86" s="298"/>
      <c r="DD86" s="298"/>
      <c r="DE86" s="298"/>
    </row>
    <row r="87" spans="1:109" s="168" customFormat="1" ht="30">
      <c r="A87" s="169" t="s">
        <v>532</v>
      </c>
      <c r="B87" s="178" t="s">
        <v>533</v>
      </c>
      <c r="C87" s="171"/>
      <c r="D87" s="172"/>
      <c r="E87" s="172"/>
      <c r="F87" s="172"/>
      <c r="G87" s="172"/>
      <c r="H87" s="172"/>
      <c r="I87" s="172"/>
      <c r="J87" s="172"/>
      <c r="K87" s="172"/>
      <c r="L87" s="173"/>
      <c r="M87" s="173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298"/>
      <c r="BX87" s="298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298"/>
      <c r="CM87" s="172"/>
      <c r="CN87" s="172"/>
      <c r="CO87" s="172"/>
      <c r="CP87" s="172"/>
      <c r="CQ87" s="298"/>
      <c r="CR87" s="172"/>
      <c r="CS87" s="172"/>
      <c r="CT87" s="172"/>
      <c r="CU87" s="298"/>
      <c r="CV87" s="298"/>
      <c r="CW87" s="298"/>
      <c r="CX87" s="298"/>
      <c r="CY87" s="298"/>
      <c r="CZ87" s="298"/>
      <c r="DA87" s="313" t="s">
        <v>161</v>
      </c>
      <c r="DB87" s="298"/>
      <c r="DC87" s="298"/>
      <c r="DD87" s="298"/>
      <c r="DE87" s="298"/>
    </row>
    <row r="88" spans="1:109" s="168" customFormat="1" ht="30">
      <c r="A88" s="169" t="s">
        <v>534</v>
      </c>
      <c r="B88" s="178" t="s">
        <v>535</v>
      </c>
      <c r="C88" s="171"/>
      <c r="D88" s="172"/>
      <c r="E88" s="172"/>
      <c r="F88" s="172"/>
      <c r="G88" s="172"/>
      <c r="H88" s="172"/>
      <c r="I88" s="172"/>
      <c r="J88" s="172"/>
      <c r="K88" s="172"/>
      <c r="L88" s="173"/>
      <c r="M88" s="173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298"/>
      <c r="BX88" s="298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298"/>
      <c r="CM88" s="172"/>
      <c r="CN88" s="172"/>
      <c r="CO88" s="172"/>
      <c r="CP88" s="172"/>
      <c r="CQ88" s="298"/>
      <c r="CR88" s="172"/>
      <c r="CS88" s="172"/>
      <c r="CT88" s="172"/>
      <c r="CU88" s="298"/>
      <c r="CV88" s="298"/>
      <c r="CW88" s="313" t="s">
        <v>161</v>
      </c>
      <c r="CX88" s="313" t="s">
        <v>161</v>
      </c>
      <c r="CY88" s="313" t="s">
        <v>161</v>
      </c>
      <c r="CZ88" s="298"/>
      <c r="DA88" s="298"/>
      <c r="DB88" s="298"/>
      <c r="DC88" s="298"/>
      <c r="DD88" s="298"/>
      <c r="DE88" s="298"/>
    </row>
    <row r="89" spans="1:109" s="168" customFormat="1" ht="30">
      <c r="A89" s="169" t="s">
        <v>536</v>
      </c>
      <c r="B89" s="178" t="s">
        <v>537</v>
      </c>
      <c r="C89" s="171"/>
      <c r="D89" s="172"/>
      <c r="E89" s="172"/>
      <c r="F89" s="172"/>
      <c r="G89" s="172"/>
      <c r="H89" s="172"/>
      <c r="I89" s="172"/>
      <c r="J89" s="172"/>
      <c r="K89" s="172"/>
      <c r="L89" s="173"/>
      <c r="M89" s="173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298"/>
      <c r="BX89" s="298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298"/>
      <c r="CM89" s="172"/>
      <c r="CN89" s="172"/>
      <c r="CO89" s="172"/>
      <c r="CP89" s="172"/>
      <c r="CQ89" s="298"/>
      <c r="CR89" s="172"/>
      <c r="CS89" s="172"/>
      <c r="CT89" s="172"/>
      <c r="CU89" s="298"/>
      <c r="CV89" s="298"/>
      <c r="CW89" s="298"/>
      <c r="CX89" s="298"/>
      <c r="CY89" s="298"/>
      <c r="CZ89" s="298"/>
      <c r="DA89" s="298"/>
      <c r="DB89" s="313" t="s">
        <v>161</v>
      </c>
      <c r="DC89" s="298"/>
      <c r="DD89" s="298"/>
      <c r="DE89" s="298"/>
    </row>
    <row r="90" spans="1:109" s="168" customFormat="1" ht="30">
      <c r="A90" s="169" t="s">
        <v>538</v>
      </c>
      <c r="B90" s="178" t="s">
        <v>539</v>
      </c>
      <c r="C90" s="171"/>
      <c r="D90" s="172"/>
      <c r="E90" s="172"/>
      <c r="F90" s="172"/>
      <c r="G90" s="172"/>
      <c r="H90" s="172"/>
      <c r="I90" s="172"/>
      <c r="J90" s="172"/>
      <c r="K90" s="172"/>
      <c r="L90" s="173"/>
      <c r="M90" s="173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298"/>
      <c r="BX90" s="298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298"/>
      <c r="CM90" s="172"/>
      <c r="CN90" s="172"/>
      <c r="CO90" s="172"/>
      <c r="CP90" s="172"/>
      <c r="CQ90" s="298"/>
      <c r="CR90" s="172"/>
      <c r="CS90" s="172"/>
      <c r="CT90" s="172"/>
      <c r="CU90" s="298"/>
      <c r="CV90" s="313" t="s">
        <v>161</v>
      </c>
      <c r="CW90" s="298"/>
      <c r="CX90" s="298"/>
      <c r="CY90" s="298"/>
      <c r="CZ90" s="298"/>
      <c r="DA90" s="298"/>
      <c r="DB90" s="298"/>
      <c r="DC90" s="298"/>
      <c r="DD90" s="298"/>
      <c r="DE90" s="298"/>
    </row>
    <row r="91" spans="1:109" s="168" customFormat="1" ht="30">
      <c r="A91" s="169" t="s">
        <v>540</v>
      </c>
      <c r="B91" s="178" t="s">
        <v>541</v>
      </c>
      <c r="C91" s="171"/>
      <c r="D91" s="172"/>
      <c r="E91" s="172"/>
      <c r="F91" s="172"/>
      <c r="G91" s="172"/>
      <c r="H91" s="172"/>
      <c r="I91" s="172"/>
      <c r="J91" s="172"/>
      <c r="K91" s="172"/>
      <c r="L91" s="173"/>
      <c r="M91" s="173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298"/>
      <c r="BX91" s="298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298"/>
      <c r="CM91" s="172"/>
      <c r="CN91" s="172"/>
      <c r="CO91" s="172"/>
      <c r="CP91" s="172"/>
      <c r="CQ91" s="298"/>
      <c r="CR91" s="172"/>
      <c r="CS91" s="172"/>
      <c r="CT91" s="172"/>
      <c r="CU91" s="298"/>
      <c r="CV91" s="298"/>
      <c r="CW91" s="313" t="s">
        <v>161</v>
      </c>
      <c r="CX91" s="298"/>
      <c r="CY91" s="298"/>
      <c r="CZ91" s="298"/>
      <c r="DA91" s="298"/>
      <c r="DB91" s="298"/>
      <c r="DC91" s="298"/>
      <c r="DD91" s="298"/>
      <c r="DE91" s="298"/>
    </row>
    <row r="92" spans="1:109" s="168" customFormat="1" ht="30">
      <c r="A92" s="169" t="s">
        <v>542</v>
      </c>
      <c r="B92" s="178" t="s">
        <v>543</v>
      </c>
      <c r="C92" s="171"/>
      <c r="D92" s="172"/>
      <c r="E92" s="172"/>
      <c r="F92" s="172"/>
      <c r="G92" s="172"/>
      <c r="H92" s="172"/>
      <c r="I92" s="172"/>
      <c r="J92" s="172"/>
      <c r="K92" s="172"/>
      <c r="L92" s="173"/>
      <c r="M92" s="173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298"/>
      <c r="BX92" s="298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298"/>
      <c r="CM92" s="172"/>
      <c r="CN92" s="172"/>
      <c r="CO92" s="172"/>
      <c r="CP92" s="172"/>
      <c r="CQ92" s="298"/>
      <c r="CR92" s="172"/>
      <c r="CS92" s="172"/>
      <c r="CT92" s="172"/>
      <c r="CU92" s="298"/>
      <c r="CV92" s="298"/>
      <c r="CW92" s="298"/>
      <c r="CX92" s="298"/>
      <c r="CY92" s="313" t="s">
        <v>161</v>
      </c>
      <c r="CZ92" s="298"/>
      <c r="DA92" s="298"/>
      <c r="DB92" s="298"/>
      <c r="DC92" s="298"/>
      <c r="DD92" s="298"/>
      <c r="DE92" s="298"/>
    </row>
    <row r="93" spans="1:109" s="168" customFormat="1" ht="30">
      <c r="A93" s="169" t="s">
        <v>544</v>
      </c>
      <c r="B93" s="178" t="s">
        <v>545</v>
      </c>
      <c r="C93" s="171"/>
      <c r="D93" s="172"/>
      <c r="E93" s="172"/>
      <c r="F93" s="172"/>
      <c r="G93" s="172"/>
      <c r="H93" s="172"/>
      <c r="I93" s="172"/>
      <c r="J93" s="172"/>
      <c r="K93" s="172"/>
      <c r="L93" s="173"/>
      <c r="M93" s="173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298"/>
      <c r="BX93" s="298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298"/>
      <c r="CM93" s="172"/>
      <c r="CN93" s="172"/>
      <c r="CO93" s="172"/>
      <c r="CP93" s="172"/>
      <c r="CQ93" s="298"/>
      <c r="CR93" s="172"/>
      <c r="CS93" s="172"/>
      <c r="CT93" s="172"/>
      <c r="CU93" s="298"/>
      <c r="CV93" s="298"/>
      <c r="CW93" s="298"/>
      <c r="CX93" s="298"/>
      <c r="CY93" s="298"/>
      <c r="CZ93" s="313" t="s">
        <v>161</v>
      </c>
      <c r="DA93" s="298"/>
      <c r="DB93" s="298"/>
      <c r="DC93" s="298"/>
      <c r="DD93" s="298"/>
      <c r="DE93" s="298"/>
    </row>
    <row r="94" spans="1:109" s="168" customFormat="1" ht="16.5">
      <c r="A94" s="705" t="s">
        <v>299</v>
      </c>
      <c r="B94" s="706"/>
      <c r="C94" s="191"/>
      <c r="D94" s="191"/>
      <c r="E94" s="191"/>
      <c r="F94" s="191"/>
      <c r="G94" s="191"/>
      <c r="H94" s="191"/>
      <c r="I94" s="191"/>
      <c r="J94" s="191"/>
      <c r="K94" s="191"/>
      <c r="L94" s="192"/>
      <c r="M94" s="192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298"/>
      <c r="CV94" s="298"/>
      <c r="CW94" s="298"/>
      <c r="CX94" s="298"/>
      <c r="CY94" s="298"/>
      <c r="CZ94" s="298"/>
      <c r="DA94" s="298"/>
      <c r="DB94" s="298"/>
      <c r="DC94" s="298"/>
      <c r="DD94" s="298"/>
      <c r="DE94" s="298"/>
    </row>
    <row r="95" spans="1:109" s="168" customFormat="1" ht="60">
      <c r="A95" s="193" t="s">
        <v>300</v>
      </c>
      <c r="B95" s="194" t="s">
        <v>301</v>
      </c>
      <c r="C95" s="191"/>
      <c r="D95" s="174" t="s">
        <v>161</v>
      </c>
      <c r="E95" s="195" t="s">
        <v>161</v>
      </c>
      <c r="F95" s="174" t="s">
        <v>161</v>
      </c>
      <c r="G95" s="195" t="s">
        <v>161</v>
      </c>
      <c r="H95" s="195" t="s">
        <v>161</v>
      </c>
      <c r="I95" s="191"/>
      <c r="J95" s="174" t="s">
        <v>161</v>
      </c>
      <c r="K95" s="191"/>
      <c r="L95" s="195" t="s">
        <v>161</v>
      </c>
      <c r="M95" s="195" t="s">
        <v>161</v>
      </c>
      <c r="N95" s="174" t="s">
        <v>161</v>
      </c>
      <c r="O95" s="195" t="s">
        <v>161</v>
      </c>
      <c r="P95" s="195" t="s">
        <v>161</v>
      </c>
      <c r="Q95" s="195" t="s">
        <v>161</v>
      </c>
      <c r="R95" s="195" t="s">
        <v>161</v>
      </c>
      <c r="S95" s="182" t="s">
        <v>161</v>
      </c>
      <c r="T95" s="195" t="s">
        <v>161</v>
      </c>
      <c r="U95" s="191"/>
      <c r="V95" s="191"/>
      <c r="W95" s="191"/>
      <c r="X95" s="191"/>
      <c r="Y95" s="191"/>
      <c r="Z95" s="195" t="s">
        <v>161</v>
      </c>
      <c r="AA95" s="195" t="s">
        <v>161</v>
      </c>
      <c r="AB95" s="191"/>
      <c r="AC95" s="195" t="s">
        <v>161</v>
      </c>
      <c r="AD95" s="195" t="s">
        <v>161</v>
      </c>
      <c r="AE95" s="195" t="s">
        <v>161</v>
      </c>
      <c r="AF95" s="191"/>
      <c r="AG95" s="191"/>
      <c r="AH95" s="191"/>
      <c r="AI95" s="195" t="s">
        <v>161</v>
      </c>
      <c r="AJ95" s="191"/>
      <c r="AK95" s="191"/>
      <c r="AL95" s="191"/>
      <c r="AM95" s="191"/>
      <c r="AN95" s="195" t="s">
        <v>161</v>
      </c>
      <c r="AO95" s="191"/>
      <c r="AP95" s="195" t="s">
        <v>161</v>
      </c>
      <c r="AQ95" s="191"/>
      <c r="AR95" s="191"/>
      <c r="AS95" s="191"/>
      <c r="AT95" s="191"/>
      <c r="AU95" s="191"/>
      <c r="AV95" s="191"/>
      <c r="AW95" s="191"/>
      <c r="AX95" s="191"/>
      <c r="AY95" s="191"/>
      <c r="AZ95" s="195" t="s">
        <v>161</v>
      </c>
      <c r="BA95" s="191"/>
      <c r="BB95" s="191"/>
      <c r="BC95" s="191"/>
      <c r="BD95" s="191"/>
      <c r="BE95" s="191"/>
      <c r="BF95" s="191"/>
      <c r="BG95" s="191"/>
      <c r="BH95" s="191"/>
      <c r="BI95" s="174" t="s">
        <v>161</v>
      </c>
      <c r="BJ95" s="172"/>
      <c r="BK95" s="174" t="s">
        <v>161</v>
      </c>
      <c r="BL95" s="172"/>
      <c r="BM95" s="174" t="s">
        <v>161</v>
      </c>
      <c r="BN95" s="172"/>
      <c r="BO95" s="172"/>
      <c r="BP95" s="172"/>
      <c r="BQ95" s="172"/>
      <c r="BR95" s="174" t="s">
        <v>161</v>
      </c>
      <c r="BS95" s="172"/>
      <c r="BT95" s="172"/>
      <c r="BU95" s="172"/>
      <c r="BV95" s="172"/>
      <c r="BW95" s="174" t="s">
        <v>161</v>
      </c>
      <c r="BX95" s="172"/>
      <c r="BY95" s="172"/>
      <c r="BZ95" s="172"/>
      <c r="CA95" s="172"/>
      <c r="CB95" s="172"/>
      <c r="CC95" s="172"/>
      <c r="CD95" s="174" t="s">
        <v>161</v>
      </c>
      <c r="CE95" s="172"/>
      <c r="CF95" s="174" t="s">
        <v>161</v>
      </c>
      <c r="CG95" s="172"/>
      <c r="CH95" s="172"/>
      <c r="CI95" s="172"/>
      <c r="CJ95" s="172"/>
      <c r="CK95" s="174" t="s">
        <v>161</v>
      </c>
      <c r="CL95" s="172"/>
      <c r="CM95" s="172"/>
      <c r="CN95" s="172"/>
      <c r="CO95" s="172"/>
      <c r="CP95" s="172"/>
      <c r="CQ95" s="172"/>
      <c r="CR95" s="172"/>
      <c r="CS95" s="172"/>
      <c r="CT95" s="172"/>
      <c r="CU95" s="298"/>
      <c r="CV95" s="298"/>
      <c r="CW95" s="298"/>
      <c r="CX95" s="298"/>
      <c r="CY95" s="298"/>
      <c r="CZ95" s="298"/>
      <c r="DA95" s="298"/>
      <c r="DB95" s="298"/>
      <c r="DC95" s="298"/>
      <c r="DD95" s="313" t="s">
        <v>161</v>
      </c>
      <c r="DE95" s="298"/>
    </row>
    <row r="96" spans="1:109" s="168" customFormat="1" ht="45">
      <c r="A96" s="193" t="s">
        <v>302</v>
      </c>
      <c r="B96" s="194" t="s">
        <v>303</v>
      </c>
      <c r="C96" s="191"/>
      <c r="D96" s="191"/>
      <c r="E96" s="191"/>
      <c r="F96" s="191"/>
      <c r="G96" s="191"/>
      <c r="H96" s="191"/>
      <c r="I96" s="191"/>
      <c r="J96" s="191"/>
      <c r="K96" s="191"/>
      <c r="L96" s="195" t="s">
        <v>161</v>
      </c>
      <c r="M96" s="192"/>
      <c r="N96" s="174" t="s">
        <v>161</v>
      </c>
      <c r="O96" s="195" t="s">
        <v>161</v>
      </c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5" t="s">
        <v>161</v>
      </c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298"/>
      <c r="CV96" s="298"/>
      <c r="CW96" s="298"/>
      <c r="CX96" s="298"/>
      <c r="CY96" s="298"/>
      <c r="CZ96" s="298"/>
      <c r="DA96" s="298"/>
      <c r="DB96" s="298"/>
      <c r="DC96" s="298"/>
      <c r="DD96" s="298"/>
      <c r="DE96" s="298"/>
    </row>
    <row r="97" spans="1:109" s="168" customFormat="1" ht="45">
      <c r="A97" s="193" t="s">
        <v>304</v>
      </c>
      <c r="B97" s="194" t="s">
        <v>305</v>
      </c>
      <c r="C97" s="191"/>
      <c r="D97" s="191"/>
      <c r="E97" s="191"/>
      <c r="F97" s="191"/>
      <c r="G97" s="191"/>
      <c r="H97" s="191"/>
      <c r="I97" s="191"/>
      <c r="J97" s="191"/>
      <c r="K97" s="191"/>
      <c r="L97" s="192"/>
      <c r="M97" s="192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299"/>
      <c r="AF97" s="191"/>
      <c r="AG97" s="191"/>
      <c r="AH97" s="191"/>
      <c r="AI97" s="191"/>
      <c r="AJ97" s="191"/>
      <c r="AK97" s="195" t="s">
        <v>161</v>
      </c>
      <c r="AL97" s="191"/>
      <c r="AM97" s="195" t="s">
        <v>161</v>
      </c>
      <c r="AN97" s="191"/>
      <c r="AO97" s="195" t="s">
        <v>161</v>
      </c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72"/>
      <c r="BJ97" s="172"/>
      <c r="BK97" s="174" t="s">
        <v>161</v>
      </c>
      <c r="BL97" s="172"/>
      <c r="BM97" s="172"/>
      <c r="BN97" s="172"/>
      <c r="BO97" s="172"/>
      <c r="BP97" s="172"/>
      <c r="BQ97" s="172"/>
      <c r="BR97" s="300"/>
      <c r="BS97" s="172"/>
      <c r="BT97" s="172"/>
      <c r="BU97" s="172"/>
      <c r="BV97" s="172"/>
      <c r="BW97" s="172"/>
      <c r="BX97" s="174" t="s">
        <v>161</v>
      </c>
      <c r="BY97" s="172"/>
      <c r="BZ97" s="172"/>
      <c r="CA97" s="172"/>
      <c r="CB97" s="174" t="s">
        <v>161</v>
      </c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298"/>
      <c r="CV97" s="298"/>
      <c r="CW97" s="298"/>
      <c r="CX97" s="298"/>
      <c r="CY97" s="298"/>
      <c r="CZ97" s="298"/>
      <c r="DA97" s="298"/>
      <c r="DB97" s="298"/>
      <c r="DC97" s="298"/>
      <c r="DD97" s="313" t="s">
        <v>161</v>
      </c>
      <c r="DE97" s="298"/>
    </row>
    <row r="98" spans="1:109" s="168" customFormat="1" ht="30">
      <c r="A98" s="193" t="s">
        <v>306</v>
      </c>
      <c r="B98" s="194" t="s">
        <v>307</v>
      </c>
      <c r="C98" s="191"/>
      <c r="D98" s="191"/>
      <c r="E98" s="191"/>
      <c r="F98" s="191"/>
      <c r="G98" s="191"/>
      <c r="H98" s="191"/>
      <c r="I98" s="191"/>
      <c r="J98" s="191"/>
      <c r="K98" s="191"/>
      <c r="L98" s="192"/>
      <c r="M98" s="192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5" t="s">
        <v>161</v>
      </c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72"/>
      <c r="BJ98" s="172"/>
      <c r="BK98" s="172"/>
      <c r="BL98" s="172"/>
      <c r="BM98" s="172"/>
      <c r="BN98" s="172"/>
      <c r="BO98" s="172"/>
      <c r="BP98" s="172"/>
      <c r="BQ98" s="172"/>
      <c r="BR98" s="174" t="s">
        <v>161</v>
      </c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298"/>
      <c r="CV98" s="298"/>
      <c r="CW98" s="298"/>
      <c r="CX98" s="298"/>
      <c r="CY98" s="298"/>
      <c r="CZ98" s="298"/>
      <c r="DA98" s="298"/>
      <c r="DB98" s="298"/>
      <c r="DC98" s="298"/>
      <c r="DD98" s="313" t="s">
        <v>161</v>
      </c>
      <c r="DE98" s="298"/>
    </row>
    <row r="99" spans="1:109" s="168" customFormat="1" ht="60">
      <c r="A99" s="193" t="s">
        <v>308</v>
      </c>
      <c r="B99" s="194" t="s">
        <v>309</v>
      </c>
      <c r="C99" s="191"/>
      <c r="D99" s="174" t="s">
        <v>161</v>
      </c>
      <c r="E99" s="191"/>
      <c r="F99" s="191"/>
      <c r="G99" s="191"/>
      <c r="H99" s="191"/>
      <c r="I99" s="191"/>
      <c r="J99" s="191"/>
      <c r="K99" s="191"/>
      <c r="L99" s="192"/>
      <c r="M99" s="192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299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72"/>
      <c r="BJ99" s="172"/>
      <c r="BK99" s="172"/>
      <c r="BL99" s="172"/>
      <c r="BM99" s="172"/>
      <c r="BN99" s="172"/>
      <c r="BO99" s="172"/>
      <c r="BP99" s="172"/>
      <c r="BQ99" s="172"/>
      <c r="BR99" s="174" t="s">
        <v>161</v>
      </c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298"/>
      <c r="CV99" s="298"/>
      <c r="CW99" s="298"/>
      <c r="CX99" s="298"/>
      <c r="CY99" s="298"/>
      <c r="CZ99" s="298"/>
      <c r="DA99" s="298"/>
      <c r="DB99" s="298"/>
      <c r="DC99" s="298"/>
      <c r="DD99" s="298"/>
      <c r="DE99" s="298"/>
    </row>
    <row r="100" spans="1:109" s="168" customFormat="1" ht="30">
      <c r="A100" s="193" t="s">
        <v>310</v>
      </c>
      <c r="B100" s="194" t="s">
        <v>311</v>
      </c>
      <c r="C100" s="191"/>
      <c r="D100" s="191"/>
      <c r="E100" s="191"/>
      <c r="F100" s="174" t="s">
        <v>161</v>
      </c>
      <c r="G100" s="191"/>
      <c r="H100" s="191"/>
      <c r="I100" s="191"/>
      <c r="J100" s="191"/>
      <c r="K100" s="191"/>
      <c r="L100" s="192"/>
      <c r="M100" s="192"/>
      <c r="N100" s="191"/>
      <c r="O100" s="195" t="s">
        <v>161</v>
      </c>
      <c r="P100" s="191"/>
      <c r="Q100" s="195" t="s">
        <v>161</v>
      </c>
      <c r="R100" s="191"/>
      <c r="S100" s="195" t="s">
        <v>161</v>
      </c>
      <c r="T100" s="191"/>
      <c r="U100" s="191"/>
      <c r="V100" s="191"/>
      <c r="W100" s="191"/>
      <c r="X100" s="191"/>
      <c r="Y100" s="191"/>
      <c r="Z100" s="191"/>
      <c r="AA100" s="191"/>
      <c r="AB100" s="195" t="s">
        <v>161</v>
      </c>
      <c r="AC100" s="191"/>
      <c r="AD100" s="191"/>
      <c r="AE100" s="299"/>
      <c r="AF100" s="195" t="s">
        <v>161</v>
      </c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5" t="s">
        <v>161</v>
      </c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4" t="s">
        <v>161</v>
      </c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298"/>
      <c r="CV100" s="298"/>
      <c r="CW100" s="298"/>
      <c r="CX100" s="298"/>
      <c r="CY100" s="298"/>
      <c r="CZ100" s="298"/>
      <c r="DA100" s="298"/>
      <c r="DB100" s="298"/>
      <c r="DC100" s="298"/>
      <c r="DD100" s="298"/>
      <c r="DE100" s="298"/>
    </row>
    <row r="101" spans="1:109" s="168" customFormat="1" ht="60">
      <c r="A101" s="193" t="s">
        <v>312</v>
      </c>
      <c r="B101" s="194" t="s">
        <v>313</v>
      </c>
      <c r="C101" s="191"/>
      <c r="D101" s="191"/>
      <c r="E101" s="191"/>
      <c r="F101" s="191"/>
      <c r="G101" s="191"/>
      <c r="H101" s="191"/>
      <c r="I101" s="191"/>
      <c r="J101" s="191"/>
      <c r="K101" s="191"/>
      <c r="L101" s="192"/>
      <c r="M101" s="192"/>
      <c r="N101" s="191"/>
      <c r="O101" s="191"/>
      <c r="P101" s="195" t="s">
        <v>161</v>
      </c>
      <c r="Q101" s="191"/>
      <c r="R101" s="195" t="s">
        <v>161</v>
      </c>
      <c r="S101" s="191"/>
      <c r="T101" s="191"/>
      <c r="U101" s="191"/>
      <c r="V101" s="191"/>
      <c r="W101" s="191"/>
      <c r="X101" s="191"/>
      <c r="Y101" s="191"/>
      <c r="Z101" s="195" t="s">
        <v>161</v>
      </c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5" t="s">
        <v>161</v>
      </c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72"/>
      <c r="BJ101" s="174" t="s">
        <v>161</v>
      </c>
      <c r="BK101" s="174" t="s">
        <v>161</v>
      </c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298"/>
      <c r="CV101" s="298"/>
      <c r="CW101" s="298"/>
      <c r="CX101" s="298"/>
      <c r="CY101" s="298"/>
      <c r="CZ101" s="298"/>
      <c r="DA101" s="298"/>
      <c r="DB101" s="298"/>
      <c r="DC101" s="298"/>
      <c r="DD101" s="298"/>
      <c r="DE101" s="298"/>
    </row>
    <row r="102" spans="1:109" s="168" customFormat="1" ht="45">
      <c r="A102" s="193" t="s">
        <v>314</v>
      </c>
      <c r="B102" s="194" t="s">
        <v>315</v>
      </c>
      <c r="C102" s="191"/>
      <c r="D102" s="191"/>
      <c r="E102" s="191"/>
      <c r="F102" s="191"/>
      <c r="G102" s="191"/>
      <c r="H102" s="191"/>
      <c r="I102" s="191"/>
      <c r="J102" s="191"/>
      <c r="K102" s="191"/>
      <c r="L102" s="192"/>
      <c r="M102" s="192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5" t="s">
        <v>161</v>
      </c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299"/>
      <c r="BF102" s="191"/>
      <c r="BG102" s="191"/>
      <c r="BH102" s="191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298"/>
      <c r="CV102" s="298"/>
      <c r="CW102" s="298"/>
      <c r="CX102" s="298"/>
      <c r="CY102" s="298"/>
      <c r="CZ102" s="298"/>
      <c r="DA102" s="298"/>
      <c r="DB102" s="298"/>
      <c r="DC102" s="298"/>
      <c r="DD102" s="298"/>
      <c r="DE102" s="298"/>
    </row>
    <row r="103" spans="1:109" s="168" customFormat="1" ht="45">
      <c r="A103" s="193" t="s">
        <v>316</v>
      </c>
      <c r="B103" s="194" t="s">
        <v>317</v>
      </c>
      <c r="C103" s="191"/>
      <c r="D103" s="191"/>
      <c r="E103" s="191"/>
      <c r="F103" s="191"/>
      <c r="G103" s="191"/>
      <c r="H103" s="195" t="s">
        <v>161</v>
      </c>
      <c r="I103" s="191"/>
      <c r="J103" s="191"/>
      <c r="K103" s="191"/>
      <c r="L103" s="192"/>
      <c r="M103" s="192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5" t="s">
        <v>161</v>
      </c>
      <c r="AO103" s="191"/>
      <c r="AP103" s="191"/>
      <c r="AQ103" s="191"/>
      <c r="AR103" s="191"/>
      <c r="AS103" s="191"/>
      <c r="AT103" s="191"/>
      <c r="AU103" s="191"/>
      <c r="AV103" s="191"/>
      <c r="AW103" s="195" t="s">
        <v>161</v>
      </c>
      <c r="AX103" s="191"/>
      <c r="AY103" s="191"/>
      <c r="AZ103" s="191"/>
      <c r="BA103" s="191"/>
      <c r="BB103" s="191"/>
      <c r="BC103" s="191"/>
      <c r="BD103" s="191"/>
      <c r="BE103" s="299"/>
      <c r="BF103" s="191"/>
      <c r="BG103" s="191"/>
      <c r="BH103" s="191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298"/>
      <c r="CV103" s="298"/>
      <c r="CW103" s="298"/>
      <c r="CX103" s="298"/>
      <c r="CY103" s="298"/>
      <c r="CZ103" s="298"/>
      <c r="DA103" s="298"/>
      <c r="DB103" s="298"/>
      <c r="DC103" s="298"/>
      <c r="DD103" s="298"/>
      <c r="DE103" s="298"/>
    </row>
    <row r="104" spans="1:109" s="168" customFormat="1" ht="45">
      <c r="A104" s="193" t="s">
        <v>318</v>
      </c>
      <c r="B104" s="194" t="s">
        <v>319</v>
      </c>
      <c r="C104" s="191"/>
      <c r="D104" s="191"/>
      <c r="E104" s="174" t="s">
        <v>161</v>
      </c>
      <c r="F104" s="191"/>
      <c r="G104" s="191"/>
      <c r="H104" s="191"/>
      <c r="I104" s="191"/>
      <c r="J104" s="191"/>
      <c r="K104" s="191"/>
      <c r="L104" s="192"/>
      <c r="M104" s="192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298"/>
      <c r="CV104" s="298"/>
      <c r="CW104" s="298"/>
      <c r="CX104" s="298"/>
      <c r="CY104" s="298"/>
      <c r="CZ104" s="298"/>
      <c r="DA104" s="298"/>
      <c r="DB104" s="298"/>
      <c r="DC104" s="298"/>
      <c r="DD104" s="298"/>
      <c r="DE104" s="298"/>
    </row>
    <row r="105" spans="1:109" s="168" customFormat="1" ht="60">
      <c r="A105" s="193" t="s">
        <v>320</v>
      </c>
      <c r="B105" s="194" t="s">
        <v>321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2"/>
      <c r="M105" s="192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5" t="s">
        <v>161</v>
      </c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5" t="s">
        <v>161</v>
      </c>
      <c r="AL105" s="195" t="s">
        <v>161</v>
      </c>
      <c r="AM105" s="191"/>
      <c r="AN105" s="195" t="s">
        <v>161</v>
      </c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298"/>
      <c r="CV105" s="298"/>
      <c r="CW105" s="298"/>
      <c r="CX105" s="298"/>
      <c r="CY105" s="298"/>
      <c r="CZ105" s="298"/>
      <c r="DA105" s="298"/>
      <c r="DB105" s="298"/>
      <c r="DC105" s="298"/>
      <c r="DD105" s="298"/>
      <c r="DE105" s="298"/>
    </row>
    <row r="106" spans="1:109" s="168" customFormat="1" ht="75">
      <c r="A106" s="193" t="s">
        <v>322</v>
      </c>
      <c r="B106" s="194" t="s">
        <v>323</v>
      </c>
      <c r="C106" s="191"/>
      <c r="D106" s="191"/>
      <c r="E106" s="191"/>
      <c r="F106" s="191"/>
      <c r="G106" s="191"/>
      <c r="H106" s="191"/>
      <c r="I106" s="191"/>
      <c r="J106" s="191"/>
      <c r="K106" s="191"/>
      <c r="L106" s="192"/>
      <c r="M106" s="192"/>
      <c r="N106" s="191"/>
      <c r="O106" s="191"/>
      <c r="P106" s="191"/>
      <c r="Q106" s="191"/>
      <c r="R106" s="191"/>
      <c r="S106" s="191"/>
      <c r="T106" s="191"/>
      <c r="U106" s="191"/>
      <c r="V106" s="191"/>
      <c r="W106" s="195" t="s">
        <v>161</v>
      </c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5" t="s">
        <v>161</v>
      </c>
      <c r="AJ106" s="191"/>
      <c r="AK106" s="191"/>
      <c r="AL106" s="195" t="s">
        <v>161</v>
      </c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5" t="s">
        <v>161</v>
      </c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72"/>
      <c r="BJ106" s="174" t="s">
        <v>161</v>
      </c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4" t="s">
        <v>161</v>
      </c>
      <c r="CM106" s="172"/>
      <c r="CN106" s="172"/>
      <c r="CO106" s="172"/>
      <c r="CP106" s="172"/>
      <c r="CQ106" s="172"/>
      <c r="CR106" s="172"/>
      <c r="CS106" s="172"/>
      <c r="CT106" s="172"/>
      <c r="CU106" s="298"/>
      <c r="CV106" s="298"/>
      <c r="CW106" s="298"/>
      <c r="CX106" s="298"/>
      <c r="CY106" s="298"/>
      <c r="CZ106" s="298"/>
      <c r="DA106" s="298"/>
      <c r="DB106" s="298"/>
      <c r="DC106" s="298"/>
      <c r="DD106" s="298"/>
      <c r="DE106" s="298"/>
    </row>
    <row r="107" spans="1:109" s="168" customFormat="1" ht="60">
      <c r="A107" s="193" t="s">
        <v>324</v>
      </c>
      <c r="B107" s="194" t="s">
        <v>325</v>
      </c>
      <c r="C107" s="191"/>
      <c r="D107" s="191"/>
      <c r="E107" s="191"/>
      <c r="F107" s="191"/>
      <c r="G107" s="191"/>
      <c r="H107" s="191"/>
      <c r="I107" s="191"/>
      <c r="J107" s="191"/>
      <c r="K107" s="191"/>
      <c r="L107" s="192"/>
      <c r="M107" s="192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299"/>
      <c r="AO107" s="195" t="s">
        <v>161</v>
      </c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298"/>
      <c r="CV107" s="298"/>
      <c r="CW107" s="298"/>
      <c r="CX107" s="298"/>
      <c r="CY107" s="298"/>
      <c r="CZ107" s="298"/>
      <c r="DA107" s="298"/>
      <c r="DB107" s="298"/>
      <c r="DC107" s="298"/>
      <c r="DD107" s="298"/>
      <c r="DE107" s="298"/>
    </row>
    <row r="108" spans="1:109" s="168" customFormat="1" ht="60">
      <c r="A108" s="193" t="s">
        <v>326</v>
      </c>
      <c r="B108" s="194" t="s">
        <v>327</v>
      </c>
      <c r="C108" s="191"/>
      <c r="D108" s="191"/>
      <c r="E108" s="191"/>
      <c r="F108" s="191"/>
      <c r="G108" s="191"/>
      <c r="H108" s="191"/>
      <c r="I108" s="191"/>
      <c r="J108" s="191"/>
      <c r="K108" s="191"/>
      <c r="L108" s="192"/>
      <c r="M108" s="192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299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298"/>
      <c r="CV108" s="298"/>
      <c r="CW108" s="298"/>
      <c r="CX108" s="298"/>
      <c r="CY108" s="298"/>
      <c r="CZ108" s="298"/>
      <c r="DA108" s="298"/>
      <c r="DB108" s="298"/>
      <c r="DC108" s="298"/>
      <c r="DD108" s="298"/>
      <c r="DE108" s="298"/>
    </row>
    <row r="109" spans="1:109" s="168" customFormat="1" ht="45">
      <c r="A109" s="193" t="s">
        <v>328</v>
      </c>
      <c r="B109" s="194" t="s">
        <v>329</v>
      </c>
      <c r="C109" s="191"/>
      <c r="D109" s="191"/>
      <c r="E109" s="191"/>
      <c r="F109" s="191"/>
      <c r="G109" s="191"/>
      <c r="H109" s="191"/>
      <c r="I109" s="191"/>
      <c r="J109" s="191"/>
      <c r="K109" s="191"/>
      <c r="L109" s="192"/>
      <c r="M109" s="192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5" t="s">
        <v>161</v>
      </c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5" t="s">
        <v>161</v>
      </c>
      <c r="AM109" s="191"/>
      <c r="AN109" s="191"/>
      <c r="AO109" s="191"/>
      <c r="AP109" s="191"/>
      <c r="AQ109" s="191"/>
      <c r="AR109" s="195" t="s">
        <v>161</v>
      </c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298"/>
      <c r="CV109" s="298"/>
      <c r="CW109" s="298"/>
      <c r="CX109" s="298"/>
      <c r="CY109" s="298"/>
      <c r="CZ109" s="298"/>
      <c r="DA109" s="298"/>
      <c r="DB109" s="298"/>
      <c r="DC109" s="298"/>
      <c r="DD109" s="298"/>
      <c r="DE109" s="298"/>
    </row>
    <row r="110" spans="1:109" s="168" customFormat="1" ht="45">
      <c r="A110" s="193" t="s">
        <v>330</v>
      </c>
      <c r="B110" s="194" t="s">
        <v>331</v>
      </c>
      <c r="C110" s="191"/>
      <c r="D110" s="191"/>
      <c r="E110" s="191"/>
      <c r="F110" s="191"/>
      <c r="G110" s="191"/>
      <c r="H110" s="191"/>
      <c r="I110" s="191"/>
      <c r="J110" s="191"/>
      <c r="K110" s="191"/>
      <c r="L110" s="192"/>
      <c r="M110" s="192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5" t="s">
        <v>161</v>
      </c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5" t="s">
        <v>161</v>
      </c>
      <c r="BF110" s="191"/>
      <c r="BG110" s="191"/>
      <c r="BH110" s="191"/>
      <c r="BI110" s="172"/>
      <c r="BJ110" s="172"/>
      <c r="BK110" s="172"/>
      <c r="BL110" s="172"/>
      <c r="BM110" s="172"/>
      <c r="BN110" s="172"/>
      <c r="BO110" s="172"/>
      <c r="BP110" s="174" t="s">
        <v>161</v>
      </c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298"/>
      <c r="CV110" s="298"/>
      <c r="CW110" s="298"/>
      <c r="CX110" s="298"/>
      <c r="CY110" s="298"/>
      <c r="CZ110" s="298"/>
      <c r="DA110" s="298"/>
      <c r="DB110" s="298"/>
      <c r="DC110" s="298"/>
      <c r="DD110" s="298"/>
      <c r="DE110" s="298"/>
    </row>
    <row r="111" spans="1:109" s="168" customFormat="1" ht="45">
      <c r="A111" s="193" t="s">
        <v>332</v>
      </c>
      <c r="B111" s="194" t="s">
        <v>333</v>
      </c>
      <c r="C111" s="191"/>
      <c r="D111" s="191"/>
      <c r="E111" s="191"/>
      <c r="F111" s="191"/>
      <c r="G111" s="191"/>
      <c r="H111" s="191"/>
      <c r="I111" s="191"/>
      <c r="J111" s="191"/>
      <c r="K111" s="191"/>
      <c r="L111" s="192"/>
      <c r="M111" s="192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298"/>
      <c r="CV111" s="298"/>
      <c r="CW111" s="298"/>
      <c r="CX111" s="298"/>
      <c r="CY111" s="298"/>
      <c r="CZ111" s="298"/>
      <c r="DA111" s="298"/>
      <c r="DB111" s="298"/>
      <c r="DC111" s="298"/>
      <c r="DD111" s="298"/>
      <c r="DE111" s="298"/>
    </row>
    <row r="112" spans="1:109" s="168" customFormat="1" ht="45">
      <c r="A112" s="193" t="s">
        <v>334</v>
      </c>
      <c r="B112" s="194" t="s">
        <v>335</v>
      </c>
      <c r="C112" s="191"/>
      <c r="D112" s="191"/>
      <c r="E112" s="191"/>
      <c r="F112" s="191"/>
      <c r="G112" s="191"/>
      <c r="H112" s="191"/>
      <c r="I112" s="191"/>
      <c r="J112" s="191"/>
      <c r="K112" s="191"/>
      <c r="L112" s="192"/>
      <c r="M112" s="192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5" t="s">
        <v>161</v>
      </c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298"/>
      <c r="CV112" s="298"/>
      <c r="CW112" s="298"/>
      <c r="CX112" s="298"/>
      <c r="CY112" s="298"/>
      <c r="CZ112" s="298"/>
      <c r="DA112" s="298"/>
      <c r="DB112" s="298"/>
      <c r="DC112" s="298"/>
      <c r="DD112" s="298"/>
      <c r="DE112" s="298"/>
    </row>
    <row r="113" spans="1:109" s="168" customFormat="1" ht="45">
      <c r="A113" s="193" t="s">
        <v>336</v>
      </c>
      <c r="B113" s="194" t="s">
        <v>337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2"/>
      <c r="M113" s="192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298"/>
      <c r="CV113" s="298"/>
      <c r="CW113" s="298"/>
      <c r="CX113" s="298"/>
      <c r="CY113" s="298"/>
      <c r="CZ113" s="298"/>
      <c r="DA113" s="298"/>
      <c r="DB113" s="298"/>
      <c r="DC113" s="298"/>
      <c r="DD113" s="298"/>
      <c r="DE113" s="298"/>
    </row>
    <row r="114" spans="1:109" s="168" customFormat="1" ht="30">
      <c r="A114" s="193" t="s">
        <v>338</v>
      </c>
      <c r="B114" s="194" t="s">
        <v>339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2"/>
      <c r="M114" s="192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298"/>
      <c r="CV114" s="298"/>
      <c r="CW114" s="298"/>
      <c r="CX114" s="298"/>
      <c r="CY114" s="298"/>
      <c r="CZ114" s="298"/>
      <c r="DA114" s="298"/>
      <c r="DB114" s="298"/>
      <c r="DC114" s="298"/>
      <c r="DD114" s="298"/>
      <c r="DE114" s="298"/>
    </row>
    <row r="115" spans="1:109" s="168" customFormat="1" ht="60">
      <c r="A115" s="193" t="s">
        <v>340</v>
      </c>
      <c r="B115" s="194" t="s">
        <v>341</v>
      </c>
      <c r="C115" s="191"/>
      <c r="D115" s="191"/>
      <c r="E115" s="191"/>
      <c r="F115" s="174" t="s">
        <v>161</v>
      </c>
      <c r="G115" s="191"/>
      <c r="H115" s="191"/>
      <c r="I115" s="191"/>
      <c r="J115" s="174" t="s">
        <v>161</v>
      </c>
      <c r="K115" s="191"/>
      <c r="L115" s="192"/>
      <c r="M115" s="192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5" t="s">
        <v>161</v>
      </c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5" t="s">
        <v>161</v>
      </c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298"/>
      <c r="CV115" s="298"/>
      <c r="CW115" s="298"/>
      <c r="CX115" s="298"/>
      <c r="CY115" s="298"/>
      <c r="CZ115" s="298"/>
      <c r="DA115" s="298"/>
      <c r="DB115" s="298"/>
      <c r="DC115" s="298"/>
      <c r="DD115" s="298"/>
      <c r="DE115" s="298"/>
    </row>
    <row r="116" spans="1:109" s="168" customFormat="1" ht="16.5">
      <c r="A116" s="193" t="s">
        <v>342</v>
      </c>
      <c r="B116" s="194" t="s">
        <v>343</v>
      </c>
      <c r="C116" s="191"/>
      <c r="D116" s="191"/>
      <c r="E116" s="191"/>
      <c r="F116" s="191"/>
      <c r="G116" s="174" t="s">
        <v>161</v>
      </c>
      <c r="H116" s="191"/>
      <c r="I116" s="191"/>
      <c r="J116" s="191"/>
      <c r="K116" s="191"/>
      <c r="L116" s="192"/>
      <c r="M116" s="192"/>
      <c r="N116" s="191"/>
      <c r="O116" s="191"/>
      <c r="P116" s="191"/>
      <c r="Q116" s="191"/>
      <c r="R116" s="191"/>
      <c r="S116" s="191"/>
      <c r="T116" s="174" t="s">
        <v>161</v>
      </c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5" t="s">
        <v>161</v>
      </c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298"/>
      <c r="CV116" s="298"/>
      <c r="CW116" s="298"/>
      <c r="CX116" s="298"/>
      <c r="CY116" s="298"/>
      <c r="CZ116" s="298"/>
      <c r="DA116" s="298"/>
      <c r="DB116" s="298"/>
      <c r="DC116" s="298"/>
      <c r="DD116" s="298"/>
      <c r="DE116" s="298"/>
    </row>
    <row r="117" spans="1:109" s="168" customFormat="1" ht="45">
      <c r="A117" s="193" t="s">
        <v>344</v>
      </c>
      <c r="B117" s="196" t="s">
        <v>345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2"/>
      <c r="M117" s="192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5" t="s">
        <v>161</v>
      </c>
      <c r="BG117" s="191"/>
      <c r="BH117" s="191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4" t="s">
        <v>161</v>
      </c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4" t="s">
        <v>161</v>
      </c>
      <c r="CT117" s="172"/>
      <c r="CU117" s="298"/>
      <c r="CV117" s="298"/>
      <c r="CW117" s="298"/>
      <c r="CX117" s="298"/>
      <c r="CY117" s="298"/>
      <c r="CZ117" s="298"/>
      <c r="DA117" s="298"/>
      <c r="DB117" s="298"/>
      <c r="DC117" s="298"/>
      <c r="DD117" s="298"/>
      <c r="DE117" s="298"/>
    </row>
    <row r="118" spans="1:109" s="168" customFormat="1" ht="60">
      <c r="A118" s="193" t="s">
        <v>346</v>
      </c>
      <c r="B118" s="196" t="s">
        <v>347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2"/>
      <c r="M118" s="192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298"/>
      <c r="CV118" s="298"/>
      <c r="CW118" s="298"/>
      <c r="CX118" s="298"/>
      <c r="CY118" s="298"/>
      <c r="CZ118" s="298"/>
      <c r="DA118" s="298"/>
      <c r="DB118" s="298"/>
      <c r="DC118" s="298"/>
      <c r="DD118" s="298"/>
      <c r="DE118" s="298"/>
    </row>
    <row r="119" spans="1:109" s="168" customFormat="1" ht="45">
      <c r="A119" s="193" t="s">
        <v>348</v>
      </c>
      <c r="B119" s="194" t="s">
        <v>349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2"/>
      <c r="M119" s="192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298"/>
      <c r="CV119" s="298"/>
      <c r="CW119" s="298"/>
      <c r="CX119" s="298"/>
      <c r="CY119" s="298"/>
      <c r="CZ119" s="298"/>
      <c r="DA119" s="298"/>
      <c r="DB119" s="298"/>
      <c r="DC119" s="298"/>
      <c r="DD119" s="298"/>
      <c r="DE119" s="298"/>
    </row>
    <row r="120" spans="1:109" s="168" customFormat="1" ht="16.5">
      <c r="A120" s="707" t="s">
        <v>350</v>
      </c>
      <c r="B120" s="708" t="s">
        <v>351</v>
      </c>
      <c r="C120" s="709"/>
      <c r="D120" s="709"/>
      <c r="E120" s="709"/>
      <c r="F120" s="709"/>
      <c r="G120" s="709"/>
      <c r="H120" s="709"/>
      <c r="I120" s="191"/>
      <c r="J120" s="191"/>
      <c r="K120" s="709"/>
      <c r="L120" s="710"/>
      <c r="M120" s="710"/>
      <c r="N120" s="709"/>
      <c r="O120" s="709"/>
      <c r="P120" s="709"/>
      <c r="Q120" s="709"/>
      <c r="R120" s="709"/>
      <c r="S120" s="709"/>
      <c r="T120" s="709"/>
      <c r="U120" s="709"/>
      <c r="V120" s="709"/>
      <c r="W120" s="709"/>
      <c r="X120" s="709"/>
      <c r="Y120" s="709"/>
      <c r="Z120" s="709"/>
      <c r="AA120" s="709"/>
      <c r="AB120" s="709"/>
      <c r="AC120" s="709"/>
      <c r="AD120" s="709"/>
      <c r="AE120" s="709"/>
      <c r="AF120" s="709"/>
      <c r="AG120" s="709"/>
      <c r="AH120" s="709"/>
      <c r="AI120" s="709"/>
      <c r="AJ120" s="709"/>
      <c r="AK120" s="709"/>
      <c r="AL120" s="709"/>
      <c r="AM120" s="709"/>
      <c r="AN120" s="709"/>
      <c r="AO120" s="709"/>
      <c r="AP120" s="709"/>
      <c r="AQ120" s="709"/>
      <c r="AR120" s="709"/>
      <c r="AS120" s="709"/>
      <c r="AT120" s="709"/>
      <c r="AU120" s="709"/>
      <c r="AV120" s="709"/>
      <c r="AW120" s="709"/>
      <c r="AX120" s="709"/>
      <c r="AY120" s="709"/>
      <c r="AZ120" s="709"/>
      <c r="BA120" s="709"/>
      <c r="BB120" s="191"/>
      <c r="BC120" s="191"/>
      <c r="BD120" s="191"/>
      <c r="BE120" s="191"/>
      <c r="BF120" s="195" t="s">
        <v>161</v>
      </c>
      <c r="BG120" s="191"/>
      <c r="BH120" s="191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4" t="s">
        <v>161</v>
      </c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4" t="s">
        <v>161</v>
      </c>
      <c r="CT120" s="172"/>
      <c r="CU120" s="298"/>
      <c r="CV120" s="298"/>
      <c r="CW120" s="298"/>
      <c r="CX120" s="298"/>
      <c r="CY120" s="298"/>
      <c r="CZ120" s="298"/>
      <c r="DA120" s="298"/>
      <c r="DB120" s="298"/>
      <c r="DC120" s="298"/>
      <c r="DD120" s="298"/>
      <c r="DE120" s="298"/>
    </row>
    <row r="121" spans="1:109" s="168" customFormat="1" ht="16.5">
      <c r="A121" s="707"/>
      <c r="B121" s="708"/>
      <c r="C121" s="709"/>
      <c r="D121" s="709"/>
      <c r="E121" s="709"/>
      <c r="F121" s="709"/>
      <c r="G121" s="709"/>
      <c r="H121" s="709"/>
      <c r="I121" s="191"/>
      <c r="J121" s="191"/>
      <c r="K121" s="709"/>
      <c r="L121" s="710"/>
      <c r="M121" s="710"/>
      <c r="N121" s="709"/>
      <c r="O121" s="709"/>
      <c r="P121" s="709"/>
      <c r="Q121" s="709"/>
      <c r="R121" s="709"/>
      <c r="S121" s="709"/>
      <c r="T121" s="709"/>
      <c r="U121" s="709"/>
      <c r="V121" s="709"/>
      <c r="W121" s="709"/>
      <c r="X121" s="709"/>
      <c r="Y121" s="709"/>
      <c r="Z121" s="709"/>
      <c r="AA121" s="709"/>
      <c r="AB121" s="709"/>
      <c r="AC121" s="709"/>
      <c r="AD121" s="709"/>
      <c r="AE121" s="709"/>
      <c r="AF121" s="709"/>
      <c r="AG121" s="709"/>
      <c r="AH121" s="709"/>
      <c r="AI121" s="709"/>
      <c r="AJ121" s="709"/>
      <c r="AK121" s="709"/>
      <c r="AL121" s="709"/>
      <c r="AM121" s="709"/>
      <c r="AN121" s="709"/>
      <c r="AO121" s="709"/>
      <c r="AP121" s="709"/>
      <c r="AQ121" s="709"/>
      <c r="AR121" s="709"/>
      <c r="AS121" s="709"/>
      <c r="AT121" s="709"/>
      <c r="AU121" s="709"/>
      <c r="AV121" s="709"/>
      <c r="AW121" s="709"/>
      <c r="AX121" s="709"/>
      <c r="AY121" s="709"/>
      <c r="AZ121" s="709"/>
      <c r="BA121" s="709"/>
      <c r="BB121" s="191"/>
      <c r="BC121" s="191"/>
      <c r="BD121" s="191"/>
      <c r="BE121" s="191"/>
      <c r="BF121" s="195" t="s">
        <v>161</v>
      </c>
      <c r="BG121" s="191"/>
      <c r="BH121" s="191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4" t="s">
        <v>161</v>
      </c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4" t="s">
        <v>161</v>
      </c>
      <c r="CT121" s="172"/>
      <c r="CU121" s="298"/>
      <c r="CV121" s="298"/>
      <c r="CW121" s="298"/>
      <c r="CX121" s="298"/>
      <c r="CY121" s="298"/>
      <c r="CZ121" s="298"/>
      <c r="DA121" s="298"/>
      <c r="DB121" s="298"/>
      <c r="DC121" s="298"/>
      <c r="DD121" s="298"/>
      <c r="DE121" s="298"/>
    </row>
    <row r="122" spans="1:109" s="168" customFormat="1" ht="30">
      <c r="A122" s="193" t="s">
        <v>352</v>
      </c>
      <c r="B122" s="197" t="s">
        <v>353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2"/>
      <c r="M122" s="192"/>
      <c r="N122" s="191"/>
      <c r="O122" s="191"/>
      <c r="P122" s="191"/>
      <c r="Q122" s="191"/>
      <c r="R122" s="191"/>
      <c r="S122" s="191"/>
      <c r="T122" s="191"/>
      <c r="U122" s="191"/>
      <c r="V122" s="195" t="s">
        <v>161</v>
      </c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5" t="s">
        <v>161</v>
      </c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4" t="s">
        <v>161</v>
      </c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298"/>
      <c r="CV122" s="298"/>
      <c r="CW122" s="298"/>
      <c r="CX122" s="298"/>
      <c r="CY122" s="298"/>
      <c r="CZ122" s="298"/>
      <c r="DA122" s="298"/>
      <c r="DB122" s="298"/>
      <c r="DC122" s="298"/>
      <c r="DD122" s="298"/>
      <c r="DE122" s="298"/>
    </row>
    <row r="123" spans="1:109" s="168" customFormat="1" ht="30">
      <c r="A123" s="193" t="s">
        <v>354</v>
      </c>
      <c r="B123" s="197" t="s">
        <v>355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2"/>
      <c r="M123" s="192"/>
      <c r="N123" s="191"/>
      <c r="O123" s="191"/>
      <c r="P123" s="191"/>
      <c r="Q123" s="191"/>
      <c r="R123" s="191"/>
      <c r="S123" s="191"/>
      <c r="T123" s="191"/>
      <c r="U123" s="191"/>
      <c r="V123" s="191"/>
      <c r="W123" s="195" t="s">
        <v>161</v>
      </c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5" t="s">
        <v>161</v>
      </c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5" t="s">
        <v>161</v>
      </c>
      <c r="BA123" s="191"/>
      <c r="BB123" s="191"/>
      <c r="BC123" s="191"/>
      <c r="BD123" s="191"/>
      <c r="BE123" s="191"/>
      <c r="BF123" s="195" t="s">
        <v>161</v>
      </c>
      <c r="BG123" s="191"/>
      <c r="BH123" s="191"/>
      <c r="BI123" s="172"/>
      <c r="BJ123" s="172"/>
      <c r="BK123" s="172"/>
      <c r="BL123" s="172"/>
      <c r="BM123" s="174" t="s">
        <v>161</v>
      </c>
      <c r="BN123" s="172"/>
      <c r="BO123" s="172"/>
      <c r="BP123" s="172"/>
      <c r="BQ123" s="172"/>
      <c r="BR123" s="172"/>
      <c r="BS123" s="172"/>
      <c r="BT123" s="174" t="s">
        <v>161</v>
      </c>
      <c r="BU123" s="172"/>
      <c r="BV123" s="172"/>
      <c r="BW123" s="174" t="s">
        <v>161</v>
      </c>
      <c r="BX123" s="172"/>
      <c r="BY123" s="172"/>
      <c r="BZ123" s="172"/>
      <c r="CA123" s="172"/>
      <c r="CB123" s="172"/>
      <c r="CC123" s="172"/>
      <c r="CD123" s="172"/>
      <c r="CE123" s="172"/>
      <c r="CF123" s="174" t="s">
        <v>161</v>
      </c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4" t="s">
        <v>161</v>
      </c>
      <c r="CT123" s="172"/>
      <c r="CU123" s="298"/>
      <c r="CV123" s="298"/>
      <c r="CW123" s="298"/>
      <c r="CX123" s="298"/>
      <c r="CY123" s="298"/>
      <c r="CZ123" s="298"/>
      <c r="DA123" s="298"/>
      <c r="DB123" s="298"/>
      <c r="DC123" s="298"/>
      <c r="DD123" s="298"/>
      <c r="DE123" s="298"/>
    </row>
    <row r="124" spans="1:109" s="168" customFormat="1" ht="30">
      <c r="A124" s="193" t="s">
        <v>356</v>
      </c>
      <c r="B124" s="197" t="s">
        <v>357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2"/>
      <c r="M124" s="192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5" t="s">
        <v>161</v>
      </c>
      <c r="AD124" s="191"/>
      <c r="AE124" s="191"/>
      <c r="AF124" s="191"/>
      <c r="AG124" s="191"/>
      <c r="AH124" s="191"/>
      <c r="AI124" s="191"/>
      <c r="AJ124" s="195" t="s">
        <v>161</v>
      </c>
      <c r="AK124" s="191"/>
      <c r="AL124" s="191"/>
      <c r="AM124" s="195" t="s">
        <v>161</v>
      </c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298"/>
      <c r="CV124" s="298"/>
      <c r="CW124" s="298"/>
      <c r="CX124" s="298"/>
      <c r="CY124" s="298"/>
      <c r="CZ124" s="298"/>
      <c r="DA124" s="298"/>
      <c r="DB124" s="298"/>
      <c r="DC124" s="298"/>
      <c r="DD124" s="298"/>
      <c r="DE124" s="298"/>
    </row>
    <row r="125" spans="1:109" s="187" customFormat="1" ht="15">
      <c r="A125" s="184"/>
      <c r="B125" s="153" t="s">
        <v>227</v>
      </c>
      <c r="C125" s="171"/>
      <c r="D125" s="185"/>
      <c r="E125" s="185"/>
      <c r="F125" s="185"/>
      <c r="G125" s="185"/>
      <c r="H125" s="185"/>
      <c r="I125" s="185"/>
      <c r="J125" s="185"/>
      <c r="K125" s="185"/>
      <c r="L125" s="186"/>
      <c r="M125" s="186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  <c r="CQ125" s="185"/>
      <c r="CR125" s="185"/>
      <c r="CS125" s="185"/>
      <c r="CT125" s="185"/>
      <c r="CU125" s="312"/>
      <c r="CV125" s="312"/>
      <c r="CW125" s="312"/>
      <c r="CX125" s="312"/>
      <c r="CY125" s="312"/>
      <c r="CZ125" s="312"/>
      <c r="DA125" s="312"/>
      <c r="DB125" s="312"/>
      <c r="DC125" s="312"/>
      <c r="DD125" s="312"/>
      <c r="DE125" s="312"/>
    </row>
    <row r="126" spans="1:109" s="187" customFormat="1" ht="15">
      <c r="A126" s="184"/>
      <c r="B126" s="306" t="s">
        <v>228</v>
      </c>
      <c r="C126" s="171"/>
      <c r="D126" s="185"/>
      <c r="E126" s="185"/>
      <c r="F126" s="185"/>
      <c r="G126" s="185"/>
      <c r="H126" s="185"/>
      <c r="I126" s="185"/>
      <c r="J126" s="185"/>
      <c r="K126" s="185"/>
      <c r="L126" s="186"/>
      <c r="M126" s="186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185"/>
      <c r="BX126" s="185"/>
      <c r="BY126" s="185"/>
      <c r="BZ126" s="185"/>
      <c r="CA126" s="185"/>
      <c r="CB126" s="185"/>
      <c r="CC126" s="185"/>
      <c r="CD126" s="185"/>
      <c r="CE126" s="185"/>
      <c r="CF126" s="185"/>
      <c r="CG126" s="185"/>
      <c r="CH126" s="185"/>
      <c r="CI126" s="185"/>
      <c r="CJ126" s="185"/>
      <c r="CK126" s="185"/>
      <c r="CL126" s="185"/>
      <c r="CM126" s="185"/>
      <c r="CN126" s="185"/>
      <c r="CO126" s="185"/>
      <c r="CP126" s="185"/>
      <c r="CQ126" s="185"/>
      <c r="CR126" s="185"/>
      <c r="CS126" s="185"/>
      <c r="CT126" s="185"/>
      <c r="CU126" s="312"/>
      <c r="CV126" s="312"/>
      <c r="CW126" s="312"/>
      <c r="CX126" s="312"/>
      <c r="CY126" s="312"/>
      <c r="CZ126" s="312"/>
      <c r="DA126" s="312"/>
      <c r="DB126" s="312"/>
      <c r="DC126" s="312"/>
      <c r="DD126" s="312"/>
      <c r="DE126" s="312"/>
    </row>
    <row r="127" spans="1:109" s="168" customFormat="1" ht="45">
      <c r="A127" s="193" t="s">
        <v>358</v>
      </c>
      <c r="B127" s="194" t="s">
        <v>359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2"/>
      <c r="M127" s="192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5" t="s">
        <v>161</v>
      </c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5" t="s">
        <v>161</v>
      </c>
      <c r="AV127" s="191"/>
      <c r="AW127" s="191"/>
      <c r="AX127" s="191"/>
      <c r="AY127" s="191"/>
      <c r="AZ127" s="191"/>
      <c r="BA127" s="191"/>
      <c r="BB127" s="195" t="s">
        <v>161</v>
      </c>
      <c r="BC127" s="191"/>
      <c r="BD127" s="195" t="s">
        <v>161</v>
      </c>
      <c r="BE127" s="191"/>
      <c r="BF127" s="191"/>
      <c r="BG127" s="191"/>
      <c r="BH127" s="191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298"/>
      <c r="CV127" s="298"/>
      <c r="CW127" s="298"/>
      <c r="CX127" s="298"/>
      <c r="CY127" s="298"/>
      <c r="CZ127" s="298"/>
      <c r="DA127" s="298"/>
      <c r="DB127" s="298"/>
      <c r="DC127" s="298"/>
      <c r="DD127" s="298"/>
      <c r="DE127" s="298"/>
    </row>
    <row r="128" spans="1:109" s="168" customFormat="1" ht="30">
      <c r="A128" s="193" t="s">
        <v>360</v>
      </c>
      <c r="B128" s="194" t="s">
        <v>361</v>
      </c>
      <c r="C128" s="191"/>
      <c r="D128" s="191"/>
      <c r="E128" s="191"/>
      <c r="F128" s="191"/>
      <c r="G128" s="191"/>
      <c r="H128" s="191"/>
      <c r="I128" s="191"/>
      <c r="J128" s="191"/>
      <c r="K128" s="191"/>
      <c r="L128" s="192"/>
      <c r="M128" s="192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5" t="s">
        <v>161</v>
      </c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91"/>
      <c r="BH128" s="191"/>
      <c r="BI128" s="172"/>
      <c r="BJ128" s="174" t="s">
        <v>161</v>
      </c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298"/>
      <c r="CV128" s="298"/>
      <c r="CW128" s="298"/>
      <c r="CX128" s="298"/>
      <c r="CY128" s="298"/>
      <c r="CZ128" s="298"/>
      <c r="DA128" s="298"/>
      <c r="DB128" s="298"/>
      <c r="DC128" s="298"/>
      <c r="DD128" s="298"/>
      <c r="DE128" s="298"/>
    </row>
    <row r="129" spans="1:109" s="168" customFormat="1" ht="30">
      <c r="A129" s="193" t="s">
        <v>362</v>
      </c>
      <c r="B129" s="194" t="s">
        <v>363</v>
      </c>
      <c r="C129" s="191"/>
      <c r="D129" s="191"/>
      <c r="E129" s="191"/>
      <c r="F129" s="191"/>
      <c r="G129" s="191"/>
      <c r="H129" s="191"/>
      <c r="I129" s="191"/>
      <c r="J129" s="191"/>
      <c r="K129" s="191"/>
      <c r="L129" s="192"/>
      <c r="M129" s="192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5" t="s">
        <v>161</v>
      </c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/>
      <c r="BE129" s="191"/>
      <c r="BF129" s="191"/>
      <c r="BG129" s="191"/>
      <c r="BH129" s="191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298"/>
      <c r="CV129" s="298"/>
      <c r="CW129" s="298"/>
      <c r="CX129" s="298"/>
      <c r="CY129" s="298"/>
      <c r="CZ129" s="298"/>
      <c r="DA129" s="298"/>
      <c r="DB129" s="298"/>
      <c r="DC129" s="298"/>
      <c r="DD129" s="298"/>
      <c r="DE129" s="298"/>
    </row>
    <row r="130" spans="1:109" s="168" customFormat="1" ht="45">
      <c r="A130" s="193" t="s">
        <v>364</v>
      </c>
      <c r="B130" s="194" t="s">
        <v>365</v>
      </c>
      <c r="C130" s="171"/>
      <c r="D130" s="172"/>
      <c r="E130" s="172"/>
      <c r="F130" s="172"/>
      <c r="G130" s="172"/>
      <c r="H130" s="172"/>
      <c r="I130" s="172"/>
      <c r="J130" s="172"/>
      <c r="K130" s="172"/>
      <c r="L130" s="173"/>
      <c r="M130" s="173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4" t="s">
        <v>161</v>
      </c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4" t="s">
        <v>161</v>
      </c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298"/>
      <c r="CV130" s="298"/>
      <c r="CW130" s="298"/>
      <c r="CX130" s="298"/>
      <c r="CY130" s="298"/>
      <c r="CZ130" s="298"/>
      <c r="DA130" s="298"/>
      <c r="DB130" s="298"/>
      <c r="DC130" s="298"/>
      <c r="DD130" s="298"/>
      <c r="DE130" s="298"/>
    </row>
    <row r="131" spans="1:109" s="168" customFormat="1" ht="60">
      <c r="A131" s="193" t="s">
        <v>366</v>
      </c>
      <c r="B131" s="194" t="s">
        <v>367</v>
      </c>
      <c r="C131" s="171"/>
      <c r="D131" s="172"/>
      <c r="E131" s="172"/>
      <c r="F131" s="172"/>
      <c r="G131" s="172"/>
      <c r="H131" s="172"/>
      <c r="I131" s="172"/>
      <c r="J131" s="172"/>
      <c r="K131" s="172"/>
      <c r="L131" s="173"/>
      <c r="M131" s="173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4" t="s">
        <v>161</v>
      </c>
      <c r="AZ131" s="172"/>
      <c r="BA131" s="172"/>
      <c r="BB131" s="172"/>
      <c r="BC131" s="174" t="s">
        <v>161</v>
      </c>
      <c r="BD131" s="172"/>
      <c r="BE131" s="172"/>
      <c r="BF131" s="172"/>
      <c r="BG131" s="172"/>
      <c r="BH131" s="172"/>
      <c r="BI131" s="172"/>
      <c r="BJ131" s="172"/>
      <c r="BK131" s="172"/>
      <c r="BL131" s="174" t="s">
        <v>161</v>
      </c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298"/>
      <c r="CV131" s="298"/>
      <c r="CW131" s="298"/>
      <c r="CX131" s="298"/>
      <c r="CY131" s="298"/>
      <c r="CZ131" s="298"/>
      <c r="DA131" s="298"/>
      <c r="DB131" s="298"/>
      <c r="DC131" s="298"/>
      <c r="DD131" s="298"/>
      <c r="DE131" s="298"/>
    </row>
    <row r="132" spans="1:109" s="168" customFormat="1" ht="30">
      <c r="A132" s="193" t="s">
        <v>368</v>
      </c>
      <c r="B132" s="194" t="s">
        <v>369</v>
      </c>
      <c r="C132" s="171"/>
      <c r="D132" s="172"/>
      <c r="E132" s="172"/>
      <c r="F132" s="172"/>
      <c r="G132" s="172"/>
      <c r="H132" s="172"/>
      <c r="I132" s="172"/>
      <c r="J132" s="172"/>
      <c r="K132" s="172"/>
      <c r="L132" s="173"/>
      <c r="M132" s="174" t="s">
        <v>161</v>
      </c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2"/>
      <c r="CU132" s="298"/>
      <c r="CV132" s="298"/>
      <c r="CW132" s="298"/>
      <c r="CX132" s="298"/>
      <c r="CY132" s="298"/>
      <c r="CZ132" s="298"/>
      <c r="DA132" s="298"/>
      <c r="DB132" s="298"/>
      <c r="DC132" s="298"/>
      <c r="DD132" s="298"/>
      <c r="DE132" s="298"/>
    </row>
    <row r="133" spans="1:109" s="168" customFormat="1" ht="30">
      <c r="A133" s="193" t="s">
        <v>370</v>
      </c>
      <c r="B133" s="194" t="s">
        <v>371</v>
      </c>
      <c r="C133" s="171"/>
      <c r="D133" s="172"/>
      <c r="E133" s="172"/>
      <c r="F133" s="172"/>
      <c r="G133" s="172"/>
      <c r="H133" s="172"/>
      <c r="I133" s="172"/>
      <c r="J133" s="172"/>
      <c r="K133" s="172"/>
      <c r="L133" s="173"/>
      <c r="M133" s="173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4" t="s">
        <v>161</v>
      </c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298"/>
      <c r="CV133" s="298"/>
      <c r="CW133" s="298"/>
      <c r="CX133" s="298"/>
      <c r="CY133" s="298"/>
      <c r="CZ133" s="298"/>
      <c r="DA133" s="298"/>
      <c r="DB133" s="298"/>
      <c r="DC133" s="298"/>
      <c r="DD133" s="298"/>
      <c r="DE133" s="298"/>
    </row>
    <row r="134" spans="1:109" s="168" customFormat="1" ht="30">
      <c r="A134" s="193" t="s">
        <v>372</v>
      </c>
      <c r="B134" s="194" t="s">
        <v>373</v>
      </c>
      <c r="C134" s="171"/>
      <c r="D134" s="172"/>
      <c r="E134" s="172"/>
      <c r="F134" s="172"/>
      <c r="G134" s="172"/>
      <c r="H134" s="172"/>
      <c r="I134" s="172"/>
      <c r="J134" s="172"/>
      <c r="K134" s="172"/>
      <c r="L134" s="173"/>
      <c r="M134" s="173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4" t="s">
        <v>161</v>
      </c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298"/>
      <c r="CV134" s="298"/>
      <c r="CW134" s="298"/>
      <c r="CX134" s="298"/>
      <c r="CY134" s="298"/>
      <c r="CZ134" s="298"/>
      <c r="DA134" s="298"/>
      <c r="DB134" s="298"/>
      <c r="DC134" s="298"/>
      <c r="DD134" s="298"/>
      <c r="DE134" s="298"/>
    </row>
    <row r="135" spans="1:109" s="168" customFormat="1" ht="45">
      <c r="A135" s="193" t="s">
        <v>374</v>
      </c>
      <c r="B135" s="194" t="s">
        <v>375</v>
      </c>
      <c r="C135" s="171"/>
      <c r="D135" s="172"/>
      <c r="E135" s="172"/>
      <c r="F135" s="172"/>
      <c r="G135" s="172"/>
      <c r="H135" s="172"/>
      <c r="I135" s="172"/>
      <c r="J135" s="172"/>
      <c r="K135" s="172"/>
      <c r="L135" s="173"/>
      <c r="M135" s="173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4" t="s">
        <v>161</v>
      </c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298"/>
      <c r="CV135" s="298"/>
      <c r="CW135" s="298"/>
      <c r="CX135" s="298"/>
      <c r="CY135" s="298"/>
      <c r="CZ135" s="298"/>
      <c r="DA135" s="298"/>
      <c r="DB135" s="298"/>
      <c r="DC135" s="298"/>
      <c r="DD135" s="298"/>
      <c r="DE135" s="298"/>
    </row>
    <row r="136" spans="1:109" s="168" customFormat="1" ht="60">
      <c r="A136" s="193" t="s">
        <v>376</v>
      </c>
      <c r="B136" s="194" t="s">
        <v>377</v>
      </c>
      <c r="C136" s="171"/>
      <c r="D136" s="172"/>
      <c r="E136" s="172"/>
      <c r="F136" s="172"/>
      <c r="G136" s="172"/>
      <c r="H136" s="172"/>
      <c r="I136" s="172"/>
      <c r="J136" s="172"/>
      <c r="K136" s="172"/>
      <c r="L136" s="173"/>
      <c r="M136" s="173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4" t="s">
        <v>161</v>
      </c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4" t="s">
        <v>161</v>
      </c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95" t="s">
        <v>161</v>
      </c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298"/>
      <c r="CV136" s="298"/>
      <c r="CW136" s="298"/>
      <c r="CX136" s="298"/>
      <c r="CY136" s="298"/>
      <c r="CZ136" s="298"/>
      <c r="DA136" s="298"/>
      <c r="DB136" s="298"/>
      <c r="DC136" s="298"/>
      <c r="DD136" s="298"/>
      <c r="DE136" s="298"/>
    </row>
    <row r="137" spans="1:109" s="168" customFormat="1" ht="15">
      <c r="A137" s="188"/>
      <c r="B137" s="307" t="s">
        <v>249</v>
      </c>
      <c r="C137" s="171"/>
      <c r="D137" s="172"/>
      <c r="E137" s="172"/>
      <c r="F137" s="172"/>
      <c r="G137" s="172"/>
      <c r="H137" s="172"/>
      <c r="I137" s="172"/>
      <c r="J137" s="172"/>
      <c r="K137" s="172"/>
      <c r="L137" s="173"/>
      <c r="M137" s="173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298"/>
      <c r="CV137" s="298"/>
      <c r="CW137" s="298"/>
      <c r="CX137" s="298"/>
      <c r="CY137" s="298"/>
      <c r="CZ137" s="298"/>
      <c r="DA137" s="298"/>
      <c r="DB137" s="298"/>
      <c r="DC137" s="298"/>
      <c r="DD137" s="298"/>
      <c r="DE137" s="298"/>
    </row>
    <row r="138" spans="1:109" s="168" customFormat="1" ht="45">
      <c r="A138" s="193" t="s">
        <v>378</v>
      </c>
      <c r="B138" s="194" t="s">
        <v>379</v>
      </c>
      <c r="C138" s="171"/>
      <c r="D138" s="172"/>
      <c r="E138" s="172"/>
      <c r="F138" s="172"/>
      <c r="G138" s="172"/>
      <c r="H138" s="172"/>
      <c r="I138" s="172"/>
      <c r="J138" s="172"/>
      <c r="K138" s="172"/>
      <c r="L138" s="173"/>
      <c r="M138" s="173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2"/>
      <c r="CT138" s="172"/>
      <c r="CU138" s="298"/>
      <c r="CV138" s="298"/>
      <c r="CW138" s="298"/>
      <c r="CX138" s="298"/>
      <c r="CY138" s="298"/>
      <c r="CZ138" s="298"/>
      <c r="DA138" s="298"/>
      <c r="DB138" s="298"/>
      <c r="DC138" s="298"/>
      <c r="DD138" s="298"/>
      <c r="DE138" s="298"/>
    </row>
    <row r="139" spans="1:109" s="168" customFormat="1" ht="30">
      <c r="A139" s="198" t="s">
        <v>380</v>
      </c>
      <c r="B139" s="199" t="s">
        <v>361</v>
      </c>
      <c r="C139" s="171"/>
      <c r="D139" s="172"/>
      <c r="E139" s="172"/>
      <c r="F139" s="172"/>
      <c r="G139" s="172"/>
      <c r="H139" s="172"/>
      <c r="I139" s="172"/>
      <c r="J139" s="172"/>
      <c r="K139" s="172"/>
      <c r="L139" s="173"/>
      <c r="M139" s="174" t="s">
        <v>161</v>
      </c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4" t="s">
        <v>161</v>
      </c>
      <c r="AF139" s="172"/>
      <c r="AG139" s="172"/>
      <c r="AH139" s="172"/>
      <c r="AI139" s="174" t="s">
        <v>161</v>
      </c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4" t="s">
        <v>161</v>
      </c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2"/>
      <c r="CR139" s="172"/>
      <c r="CS139" s="172"/>
      <c r="CT139" s="172"/>
      <c r="CU139" s="298"/>
      <c r="CV139" s="298"/>
      <c r="CW139" s="298"/>
      <c r="CX139" s="298"/>
      <c r="CY139" s="298"/>
      <c r="CZ139" s="298"/>
      <c r="DA139" s="298"/>
      <c r="DB139" s="298"/>
      <c r="DC139" s="298"/>
      <c r="DD139" s="298"/>
      <c r="DE139" s="298"/>
    </row>
    <row r="140" spans="1:109" s="168" customFormat="1" ht="45">
      <c r="A140" s="193" t="s">
        <v>381</v>
      </c>
      <c r="B140" s="196" t="s">
        <v>382</v>
      </c>
      <c r="C140" s="171"/>
      <c r="D140" s="172"/>
      <c r="E140" s="172"/>
      <c r="F140" s="172"/>
      <c r="G140" s="172"/>
      <c r="H140" s="172"/>
      <c r="I140" s="172"/>
      <c r="J140" s="172"/>
      <c r="K140" s="172"/>
      <c r="L140" s="173"/>
      <c r="M140" s="173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4" t="s">
        <v>161</v>
      </c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4" t="s">
        <v>161</v>
      </c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298"/>
      <c r="CV140" s="298"/>
      <c r="CW140" s="298"/>
      <c r="CX140" s="298"/>
      <c r="CY140" s="298"/>
      <c r="CZ140" s="298"/>
      <c r="DA140" s="298"/>
      <c r="DB140" s="298"/>
      <c r="DC140" s="298"/>
      <c r="DD140" s="298"/>
      <c r="DE140" s="298"/>
    </row>
    <row r="141" spans="1:109" s="168" customFormat="1" ht="60">
      <c r="A141" s="193" t="s">
        <v>383</v>
      </c>
      <c r="B141" s="194" t="s">
        <v>367</v>
      </c>
      <c r="C141" s="171"/>
      <c r="D141" s="172"/>
      <c r="E141" s="172"/>
      <c r="F141" s="172"/>
      <c r="G141" s="172"/>
      <c r="H141" s="172"/>
      <c r="I141" s="172"/>
      <c r="J141" s="172"/>
      <c r="K141" s="172"/>
      <c r="L141" s="173"/>
      <c r="M141" s="173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2"/>
      <c r="CU141" s="298"/>
      <c r="CV141" s="298"/>
      <c r="CW141" s="298"/>
      <c r="CX141" s="298"/>
      <c r="CY141" s="298"/>
      <c r="CZ141" s="298"/>
      <c r="DA141" s="298"/>
      <c r="DB141" s="298"/>
      <c r="DC141" s="298"/>
      <c r="DD141" s="298"/>
      <c r="DE141" s="298"/>
    </row>
    <row r="142" spans="1:109" s="168" customFormat="1" ht="45">
      <c r="A142" s="193" t="s">
        <v>384</v>
      </c>
      <c r="B142" s="194" t="s">
        <v>385</v>
      </c>
      <c r="C142" s="171"/>
      <c r="D142" s="172"/>
      <c r="E142" s="172"/>
      <c r="F142" s="172"/>
      <c r="G142" s="172"/>
      <c r="H142" s="172"/>
      <c r="I142" s="172"/>
      <c r="J142" s="172"/>
      <c r="K142" s="172"/>
      <c r="L142" s="173"/>
      <c r="M142" s="173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4" t="s">
        <v>161</v>
      </c>
      <c r="BP142" s="172"/>
      <c r="BQ142" s="172"/>
      <c r="BR142" s="172"/>
      <c r="BS142" s="174" t="s">
        <v>161</v>
      </c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2"/>
      <c r="CM142" s="172"/>
      <c r="CN142" s="172"/>
      <c r="CO142" s="172"/>
      <c r="CP142" s="172"/>
      <c r="CQ142" s="172"/>
      <c r="CR142" s="172"/>
      <c r="CS142" s="172"/>
      <c r="CT142" s="172"/>
      <c r="CU142" s="298"/>
      <c r="CV142" s="298"/>
      <c r="CW142" s="298"/>
      <c r="CX142" s="298"/>
      <c r="CY142" s="298"/>
      <c r="CZ142" s="298"/>
      <c r="DA142" s="298"/>
      <c r="DB142" s="298"/>
      <c r="DC142" s="298"/>
      <c r="DD142" s="298"/>
      <c r="DE142" s="298"/>
    </row>
    <row r="143" spans="1:109" s="168" customFormat="1" ht="60">
      <c r="A143" s="193" t="s">
        <v>386</v>
      </c>
      <c r="B143" s="194" t="s">
        <v>387</v>
      </c>
      <c r="C143" s="171"/>
      <c r="D143" s="172"/>
      <c r="E143" s="172"/>
      <c r="F143" s="172"/>
      <c r="G143" s="172"/>
      <c r="H143" s="172"/>
      <c r="I143" s="172"/>
      <c r="J143" s="172"/>
      <c r="K143" s="172"/>
      <c r="L143" s="173"/>
      <c r="M143" s="174" t="s">
        <v>161</v>
      </c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4" t="s">
        <v>161</v>
      </c>
      <c r="BJ143" s="172"/>
      <c r="BK143" s="172"/>
      <c r="BL143" s="172"/>
      <c r="BM143" s="172"/>
      <c r="BN143" s="172"/>
      <c r="BO143" s="174" t="s">
        <v>161</v>
      </c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2"/>
      <c r="CJ143" s="172"/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298"/>
      <c r="CV143" s="298"/>
      <c r="CW143" s="298"/>
      <c r="CX143" s="298"/>
      <c r="CY143" s="298"/>
      <c r="CZ143" s="298"/>
      <c r="DA143" s="298"/>
      <c r="DB143" s="298"/>
      <c r="DC143" s="298"/>
      <c r="DD143" s="298"/>
      <c r="DE143" s="298"/>
    </row>
    <row r="144" spans="1:109" s="168" customFormat="1" ht="30" customHeight="1">
      <c r="A144" s="193" t="s">
        <v>388</v>
      </c>
      <c r="B144" s="194" t="s">
        <v>389</v>
      </c>
      <c r="C144" s="171"/>
      <c r="D144" s="172"/>
      <c r="E144" s="172"/>
      <c r="F144" s="172"/>
      <c r="G144" s="172"/>
      <c r="H144" s="172"/>
      <c r="I144" s="172"/>
      <c r="J144" s="172"/>
      <c r="K144" s="172"/>
      <c r="L144" s="173"/>
      <c r="M144" s="173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4" t="s">
        <v>161</v>
      </c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/>
      <c r="CQ144" s="172"/>
      <c r="CR144" s="172"/>
      <c r="CS144" s="172"/>
      <c r="CT144" s="172"/>
      <c r="CU144" s="298"/>
      <c r="CV144" s="298"/>
      <c r="CW144" s="298"/>
      <c r="CX144" s="298"/>
      <c r="CY144" s="298"/>
      <c r="CZ144" s="298"/>
      <c r="DA144" s="298"/>
      <c r="DB144" s="298"/>
      <c r="DC144" s="298"/>
      <c r="DD144" s="298"/>
      <c r="DE144" s="298"/>
    </row>
    <row r="145" spans="1:109" s="168" customFormat="1" ht="15.75">
      <c r="A145" s="193"/>
      <c r="B145" s="194"/>
      <c r="C145" s="171"/>
      <c r="D145" s="172"/>
      <c r="E145" s="172"/>
      <c r="F145" s="172"/>
      <c r="G145" s="172"/>
      <c r="H145" s="172"/>
      <c r="I145" s="172"/>
      <c r="J145" s="172"/>
      <c r="K145" s="172"/>
      <c r="L145" s="173"/>
      <c r="M145" s="173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2"/>
      <c r="CH145" s="172"/>
      <c r="CI145" s="172"/>
      <c r="CJ145" s="172"/>
      <c r="CK145" s="172"/>
      <c r="CL145" s="172"/>
      <c r="CM145" s="172"/>
      <c r="CN145" s="172"/>
      <c r="CO145" s="172"/>
      <c r="CP145" s="172"/>
      <c r="CQ145" s="172"/>
      <c r="CR145" s="172"/>
      <c r="CS145" s="172"/>
      <c r="CT145" s="172"/>
      <c r="CU145" s="298"/>
      <c r="CV145" s="298"/>
      <c r="CW145" s="298"/>
      <c r="CX145" s="298"/>
      <c r="CY145" s="298"/>
      <c r="CZ145" s="298"/>
      <c r="DA145" s="298"/>
      <c r="DB145" s="298"/>
      <c r="DC145" s="298"/>
      <c r="DD145" s="298"/>
      <c r="DE145" s="298"/>
    </row>
    <row r="146" spans="1:109" s="168" customFormat="1" ht="30">
      <c r="A146" s="193" t="s">
        <v>390</v>
      </c>
      <c r="B146" s="194" t="s">
        <v>391</v>
      </c>
      <c r="C146" s="171"/>
      <c r="D146" s="172"/>
      <c r="E146" s="172"/>
      <c r="F146" s="172"/>
      <c r="G146" s="172"/>
      <c r="H146" s="172"/>
      <c r="I146" s="172"/>
      <c r="J146" s="172"/>
      <c r="K146" s="172"/>
      <c r="L146" s="173"/>
      <c r="M146" s="173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4" t="s">
        <v>161</v>
      </c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298"/>
      <c r="CV146" s="298"/>
      <c r="CW146" s="298"/>
      <c r="CX146" s="298"/>
      <c r="CY146" s="298"/>
      <c r="CZ146" s="298"/>
      <c r="DA146" s="298"/>
      <c r="DB146" s="298"/>
      <c r="DC146" s="298"/>
      <c r="DD146" s="298"/>
      <c r="DE146" s="298"/>
    </row>
    <row r="147" spans="1:109" s="168" customFormat="1" ht="30">
      <c r="A147" s="193" t="s">
        <v>392</v>
      </c>
      <c r="B147" s="194" t="s">
        <v>393</v>
      </c>
      <c r="C147" s="171"/>
      <c r="D147" s="172"/>
      <c r="E147" s="172"/>
      <c r="F147" s="172"/>
      <c r="G147" s="172"/>
      <c r="H147" s="172"/>
      <c r="I147" s="172"/>
      <c r="J147" s="172"/>
      <c r="K147" s="172"/>
      <c r="L147" s="173"/>
      <c r="M147" s="173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298"/>
      <c r="CV147" s="298"/>
      <c r="CW147" s="298"/>
      <c r="CX147" s="298"/>
      <c r="CY147" s="298"/>
      <c r="CZ147" s="298"/>
      <c r="DA147" s="298"/>
      <c r="DB147" s="298"/>
      <c r="DC147" s="298"/>
      <c r="DD147" s="298"/>
      <c r="DE147" s="298"/>
    </row>
    <row r="148" spans="1:109" s="168" customFormat="1" ht="60">
      <c r="A148" s="193" t="s">
        <v>394</v>
      </c>
      <c r="B148" s="194" t="s">
        <v>377</v>
      </c>
      <c r="C148" s="171"/>
      <c r="D148" s="172"/>
      <c r="E148" s="172"/>
      <c r="F148" s="172"/>
      <c r="G148" s="172"/>
      <c r="H148" s="172"/>
      <c r="I148" s="172"/>
      <c r="J148" s="172"/>
      <c r="K148" s="172"/>
      <c r="L148" s="173"/>
      <c r="M148" s="173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4" t="s">
        <v>161</v>
      </c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4" t="s">
        <v>161</v>
      </c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4" t="s">
        <v>161</v>
      </c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4" t="s">
        <v>161</v>
      </c>
      <c r="BR148" s="172"/>
      <c r="BS148" s="174" t="s">
        <v>161</v>
      </c>
      <c r="BT148" s="174" t="s">
        <v>161</v>
      </c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2"/>
      <c r="CF148" s="172"/>
      <c r="CG148" s="172"/>
      <c r="CH148" s="172"/>
      <c r="CI148" s="172"/>
      <c r="CJ148" s="172"/>
      <c r="CK148" s="172"/>
      <c r="CL148" s="172"/>
      <c r="CM148" s="172"/>
      <c r="CN148" s="172"/>
      <c r="CO148" s="172"/>
      <c r="CP148" s="172"/>
      <c r="CQ148" s="172"/>
      <c r="CR148" s="172"/>
      <c r="CS148" s="174" t="s">
        <v>161</v>
      </c>
      <c r="CT148" s="172"/>
      <c r="CU148" s="298"/>
      <c r="CV148" s="298"/>
      <c r="CW148" s="298"/>
      <c r="CX148" s="298"/>
      <c r="CY148" s="298"/>
      <c r="CZ148" s="298"/>
      <c r="DA148" s="298"/>
      <c r="DB148" s="298"/>
      <c r="DC148" s="298"/>
      <c r="DD148" s="298"/>
      <c r="DE148" s="298"/>
    </row>
    <row r="149" spans="1:109" s="168" customFormat="1" ht="15">
      <c r="A149" s="188"/>
      <c r="B149" s="307" t="s">
        <v>269</v>
      </c>
      <c r="C149" s="171"/>
      <c r="D149" s="172"/>
      <c r="E149" s="172"/>
      <c r="F149" s="172"/>
      <c r="G149" s="172"/>
      <c r="H149" s="172"/>
      <c r="I149" s="172"/>
      <c r="J149" s="172"/>
      <c r="K149" s="172"/>
      <c r="L149" s="173"/>
      <c r="M149" s="173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298"/>
      <c r="CV149" s="298"/>
      <c r="CW149" s="298"/>
      <c r="CX149" s="298"/>
      <c r="CY149" s="298"/>
      <c r="CZ149" s="298"/>
      <c r="DA149" s="298"/>
      <c r="DB149" s="298"/>
      <c r="DC149" s="298"/>
      <c r="DD149" s="298"/>
      <c r="DE149" s="298"/>
    </row>
    <row r="150" spans="1:109" s="168" customFormat="1" ht="30">
      <c r="A150" s="193" t="s">
        <v>395</v>
      </c>
      <c r="B150" s="194" t="s">
        <v>396</v>
      </c>
      <c r="C150" s="171"/>
      <c r="D150" s="172"/>
      <c r="E150" s="172"/>
      <c r="F150" s="172"/>
      <c r="G150" s="172"/>
      <c r="H150" s="172"/>
      <c r="I150" s="172"/>
      <c r="J150" s="172"/>
      <c r="K150" s="172"/>
      <c r="L150" s="173"/>
      <c r="M150" s="173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4" t="s">
        <v>161</v>
      </c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4" t="s">
        <v>161</v>
      </c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4" t="s">
        <v>161</v>
      </c>
      <c r="CD150" s="174" t="s">
        <v>161</v>
      </c>
      <c r="CE150" s="172"/>
      <c r="CF150" s="172"/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4" t="s">
        <v>161</v>
      </c>
      <c r="CQ150" s="172"/>
      <c r="CR150" s="172"/>
      <c r="CS150" s="172"/>
      <c r="CT150" s="172"/>
      <c r="CU150" s="298"/>
      <c r="CV150" s="298"/>
      <c r="CW150" s="298"/>
      <c r="CX150" s="298"/>
      <c r="CY150" s="298"/>
      <c r="CZ150" s="298"/>
      <c r="DA150" s="298"/>
      <c r="DB150" s="298"/>
      <c r="DC150" s="298"/>
      <c r="DD150" s="298"/>
      <c r="DE150" s="298"/>
    </row>
    <row r="151" spans="1:109" s="168" customFormat="1" ht="45">
      <c r="A151" s="193" t="s">
        <v>397</v>
      </c>
      <c r="B151" s="194" t="s">
        <v>398</v>
      </c>
      <c r="C151" s="171"/>
      <c r="D151" s="172"/>
      <c r="E151" s="172"/>
      <c r="F151" s="172"/>
      <c r="G151" s="172"/>
      <c r="H151" s="172"/>
      <c r="I151" s="172"/>
      <c r="J151" s="172"/>
      <c r="K151" s="172"/>
      <c r="L151" s="173"/>
      <c r="M151" s="173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4" t="s">
        <v>161</v>
      </c>
      <c r="BZ151" s="174" t="s">
        <v>161</v>
      </c>
      <c r="CA151" s="172"/>
      <c r="CB151" s="172"/>
      <c r="CC151" s="172"/>
      <c r="CD151" s="172"/>
      <c r="CE151" s="174" t="s">
        <v>161</v>
      </c>
      <c r="CF151" s="172"/>
      <c r="CG151" s="174" t="s">
        <v>161</v>
      </c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2"/>
      <c r="CR151" s="172"/>
      <c r="CS151" s="172"/>
      <c r="CT151" s="172"/>
      <c r="CU151" s="298"/>
      <c r="CV151" s="298"/>
      <c r="CW151" s="298"/>
      <c r="CX151" s="298"/>
      <c r="CY151" s="298"/>
      <c r="CZ151" s="298"/>
      <c r="DA151" s="298"/>
      <c r="DB151" s="298"/>
      <c r="DC151" s="298"/>
      <c r="DD151" s="298"/>
      <c r="DE151" s="298"/>
    </row>
    <row r="152" spans="1:109" s="168" customFormat="1" ht="30">
      <c r="A152" s="193" t="s">
        <v>399</v>
      </c>
      <c r="B152" s="197" t="s">
        <v>400</v>
      </c>
      <c r="C152" s="171"/>
      <c r="D152" s="172"/>
      <c r="E152" s="172"/>
      <c r="F152" s="172"/>
      <c r="G152" s="172"/>
      <c r="H152" s="172"/>
      <c r="I152" s="172"/>
      <c r="J152" s="172"/>
      <c r="K152" s="172"/>
      <c r="L152" s="173"/>
      <c r="M152" s="173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4" t="s">
        <v>161</v>
      </c>
      <c r="CB152" s="172"/>
      <c r="CC152" s="172"/>
      <c r="CD152" s="172"/>
      <c r="CE152" s="172"/>
      <c r="CF152" s="172"/>
      <c r="CG152" s="174" t="s">
        <v>161</v>
      </c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298"/>
      <c r="CV152" s="298"/>
      <c r="CW152" s="298"/>
      <c r="CX152" s="298"/>
      <c r="CY152" s="298"/>
      <c r="CZ152" s="298"/>
      <c r="DA152" s="298"/>
      <c r="DB152" s="298"/>
      <c r="DC152" s="298"/>
      <c r="DD152" s="298"/>
      <c r="DE152" s="298"/>
    </row>
    <row r="153" spans="1:109" s="168" customFormat="1" ht="30">
      <c r="A153" s="193" t="s">
        <v>401</v>
      </c>
      <c r="B153" s="197" t="s">
        <v>402</v>
      </c>
      <c r="C153" s="171"/>
      <c r="D153" s="172"/>
      <c r="E153" s="172"/>
      <c r="F153" s="172"/>
      <c r="G153" s="172"/>
      <c r="H153" s="172"/>
      <c r="I153" s="172"/>
      <c r="J153" s="172"/>
      <c r="K153" s="172"/>
      <c r="L153" s="173"/>
      <c r="M153" s="173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4" t="s">
        <v>161</v>
      </c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4" t="s">
        <v>161</v>
      </c>
      <c r="CH153" s="172"/>
      <c r="CI153" s="172"/>
      <c r="CJ153" s="172"/>
      <c r="CK153" s="172"/>
      <c r="CL153" s="172"/>
      <c r="CM153" s="172"/>
      <c r="CN153" s="172"/>
      <c r="CO153" s="172"/>
      <c r="CP153" s="172"/>
      <c r="CQ153" s="172"/>
      <c r="CR153" s="172"/>
      <c r="CS153" s="172"/>
      <c r="CT153" s="172"/>
      <c r="CU153" s="298"/>
      <c r="CV153" s="298"/>
      <c r="CW153" s="298"/>
      <c r="CX153" s="298"/>
      <c r="CY153" s="298"/>
      <c r="CZ153" s="298"/>
      <c r="DA153" s="298"/>
      <c r="DB153" s="298"/>
      <c r="DC153" s="298"/>
      <c r="DD153" s="298"/>
      <c r="DE153" s="298"/>
    </row>
    <row r="154" spans="1:109" s="168" customFormat="1" ht="30">
      <c r="A154" s="193" t="s">
        <v>403</v>
      </c>
      <c r="B154" s="197" t="s">
        <v>404</v>
      </c>
      <c r="C154" s="171"/>
      <c r="D154" s="172"/>
      <c r="E154" s="172"/>
      <c r="F154" s="172"/>
      <c r="G154" s="172"/>
      <c r="H154" s="172"/>
      <c r="I154" s="172"/>
      <c r="J154" s="172"/>
      <c r="K154" s="172"/>
      <c r="L154" s="173"/>
      <c r="M154" s="173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4" t="s">
        <v>161</v>
      </c>
      <c r="CC154" s="172"/>
      <c r="CD154" s="172"/>
      <c r="CE154" s="172"/>
      <c r="CF154" s="172"/>
      <c r="CG154" s="174" t="s">
        <v>161</v>
      </c>
      <c r="CH154" s="172"/>
      <c r="CI154" s="172"/>
      <c r="CJ154" s="172"/>
      <c r="CK154" s="172"/>
      <c r="CL154" s="172"/>
      <c r="CM154" s="172"/>
      <c r="CN154" s="172"/>
      <c r="CO154" s="172"/>
      <c r="CP154" s="172"/>
      <c r="CQ154" s="172"/>
      <c r="CR154" s="172"/>
      <c r="CS154" s="172"/>
      <c r="CT154" s="172"/>
      <c r="CU154" s="298"/>
      <c r="CV154" s="298"/>
      <c r="CW154" s="298"/>
      <c r="CX154" s="298"/>
      <c r="CY154" s="298"/>
      <c r="CZ154" s="298"/>
      <c r="DA154" s="298"/>
      <c r="DB154" s="298"/>
      <c r="DC154" s="298"/>
      <c r="DD154" s="298"/>
      <c r="DE154" s="298"/>
    </row>
    <row r="155" spans="1:109" s="168" customFormat="1" ht="45">
      <c r="A155" s="193" t="s">
        <v>405</v>
      </c>
      <c r="B155" s="197" t="s">
        <v>406</v>
      </c>
      <c r="C155" s="171"/>
      <c r="D155" s="172"/>
      <c r="E155" s="172"/>
      <c r="F155" s="172"/>
      <c r="G155" s="172"/>
      <c r="H155" s="172"/>
      <c r="I155" s="172"/>
      <c r="J155" s="172"/>
      <c r="K155" s="172"/>
      <c r="L155" s="173"/>
      <c r="M155" s="173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172"/>
      <c r="CI155" s="172"/>
      <c r="CJ155" s="172"/>
      <c r="CK155" s="172"/>
      <c r="CL155" s="172"/>
      <c r="CM155" s="172"/>
      <c r="CN155" s="172"/>
      <c r="CO155" s="172"/>
      <c r="CP155" s="172"/>
      <c r="CQ155" s="172"/>
      <c r="CR155" s="172"/>
      <c r="CS155" s="172"/>
      <c r="CT155" s="172"/>
      <c r="CU155" s="298"/>
      <c r="CV155" s="298"/>
      <c r="CW155" s="298"/>
      <c r="CX155" s="298"/>
      <c r="CY155" s="298"/>
      <c r="CZ155" s="298"/>
      <c r="DA155" s="298"/>
      <c r="DB155" s="298"/>
      <c r="DC155" s="298"/>
      <c r="DD155" s="298"/>
      <c r="DE155" s="298"/>
    </row>
    <row r="156" spans="1:109" s="168" customFormat="1" ht="45">
      <c r="A156" s="193" t="s">
        <v>407</v>
      </c>
      <c r="B156" s="197" t="s">
        <v>408</v>
      </c>
      <c r="C156" s="171"/>
      <c r="D156" s="172"/>
      <c r="E156" s="172"/>
      <c r="F156" s="172"/>
      <c r="G156" s="172"/>
      <c r="H156" s="172"/>
      <c r="I156" s="172"/>
      <c r="J156" s="172"/>
      <c r="K156" s="172"/>
      <c r="L156" s="173"/>
      <c r="M156" s="173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4" t="s">
        <v>161</v>
      </c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4" t="s">
        <v>161</v>
      </c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4" t="s">
        <v>161</v>
      </c>
      <c r="BY156" s="174" t="s">
        <v>161</v>
      </c>
      <c r="BZ156" s="172"/>
      <c r="CA156" s="172"/>
      <c r="CB156" s="174" t="s">
        <v>161</v>
      </c>
      <c r="CC156" s="172"/>
      <c r="CD156" s="172"/>
      <c r="CE156" s="172"/>
      <c r="CF156" s="172"/>
      <c r="CG156" s="172"/>
      <c r="CH156" s="174" t="s">
        <v>161</v>
      </c>
      <c r="CI156" s="172"/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2"/>
      <c r="CU156" s="298"/>
      <c r="CV156" s="298"/>
      <c r="CW156" s="298"/>
      <c r="CX156" s="298"/>
      <c r="CY156" s="298"/>
      <c r="CZ156" s="298"/>
      <c r="DA156" s="298"/>
      <c r="DB156" s="298"/>
      <c r="DC156" s="298"/>
      <c r="DD156" s="298"/>
      <c r="DE156" s="298"/>
    </row>
    <row r="157" spans="1:109" s="168" customFormat="1" ht="15.75">
      <c r="A157" s="188"/>
      <c r="B157" s="308" t="s">
        <v>409</v>
      </c>
      <c r="C157" s="171"/>
      <c r="D157" s="172"/>
      <c r="E157" s="172"/>
      <c r="F157" s="172"/>
      <c r="G157" s="172"/>
      <c r="H157" s="172"/>
      <c r="I157" s="172"/>
      <c r="J157" s="172"/>
      <c r="K157" s="172"/>
      <c r="L157" s="173"/>
      <c r="M157" s="173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298"/>
      <c r="CV157" s="298"/>
      <c r="CW157" s="298"/>
      <c r="CX157" s="298"/>
      <c r="CY157" s="298"/>
      <c r="CZ157" s="298"/>
      <c r="DA157" s="298"/>
      <c r="DB157" s="298"/>
      <c r="DC157" s="298"/>
      <c r="DD157" s="298"/>
      <c r="DE157" s="298"/>
    </row>
    <row r="158" spans="1:109" s="168" customFormat="1" ht="45">
      <c r="A158" s="193" t="s">
        <v>410</v>
      </c>
      <c r="B158" s="194" t="s">
        <v>379</v>
      </c>
      <c r="C158" s="171"/>
      <c r="D158" s="172"/>
      <c r="E158" s="172"/>
      <c r="F158" s="172"/>
      <c r="G158" s="172"/>
      <c r="H158" s="172"/>
      <c r="I158" s="172"/>
      <c r="J158" s="172"/>
      <c r="K158" s="172"/>
      <c r="L158" s="173"/>
      <c r="M158" s="173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4" t="s">
        <v>161</v>
      </c>
      <c r="CL158" s="172"/>
      <c r="CM158" s="172"/>
      <c r="CN158" s="172"/>
      <c r="CO158" s="174" t="s">
        <v>161</v>
      </c>
      <c r="CP158" s="172"/>
      <c r="CQ158" s="172"/>
      <c r="CR158" s="174" t="s">
        <v>161</v>
      </c>
      <c r="CS158" s="172"/>
      <c r="CT158" s="172"/>
      <c r="CU158" s="298"/>
      <c r="CV158" s="298"/>
      <c r="CW158" s="298"/>
      <c r="CX158" s="298"/>
      <c r="CY158" s="298"/>
      <c r="CZ158" s="298"/>
      <c r="DA158" s="298"/>
      <c r="DB158" s="298"/>
      <c r="DC158" s="298"/>
      <c r="DD158" s="298"/>
      <c r="DE158" s="298"/>
    </row>
    <row r="159" spans="1:109" s="168" customFormat="1" ht="30">
      <c r="A159" s="193" t="s">
        <v>411</v>
      </c>
      <c r="B159" s="194" t="s">
        <v>412</v>
      </c>
      <c r="C159" s="171"/>
      <c r="D159" s="172"/>
      <c r="E159" s="172"/>
      <c r="F159" s="172"/>
      <c r="G159" s="172"/>
      <c r="H159" s="172"/>
      <c r="I159" s="172"/>
      <c r="J159" s="172"/>
      <c r="K159" s="172"/>
      <c r="L159" s="173"/>
      <c r="M159" s="173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4" t="s">
        <v>161</v>
      </c>
      <c r="CM159" s="172"/>
      <c r="CN159" s="172"/>
      <c r="CO159" s="172"/>
      <c r="CP159" s="172"/>
      <c r="CQ159" s="172"/>
      <c r="CR159" s="174" t="s">
        <v>161</v>
      </c>
      <c r="CS159" s="172"/>
      <c r="CT159" s="172"/>
      <c r="CU159" s="298"/>
      <c r="CV159" s="298"/>
      <c r="CW159" s="298"/>
      <c r="CX159" s="298"/>
      <c r="CY159" s="298"/>
      <c r="CZ159" s="298"/>
      <c r="DA159" s="298"/>
      <c r="DB159" s="298"/>
      <c r="DC159" s="298"/>
      <c r="DD159" s="298"/>
      <c r="DE159" s="298"/>
    </row>
    <row r="160" spans="1:109" s="168" customFormat="1" ht="45">
      <c r="A160" s="193" t="s">
        <v>413</v>
      </c>
      <c r="B160" s="194" t="s">
        <v>414</v>
      </c>
      <c r="C160" s="171"/>
      <c r="D160" s="172"/>
      <c r="E160" s="172"/>
      <c r="F160" s="172"/>
      <c r="G160" s="172"/>
      <c r="H160" s="172"/>
      <c r="I160" s="172"/>
      <c r="J160" s="172"/>
      <c r="K160" s="172"/>
      <c r="L160" s="173"/>
      <c r="M160" s="173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/>
      <c r="CB160" s="172"/>
      <c r="CC160" s="172"/>
      <c r="CD160" s="172"/>
      <c r="CE160" s="172"/>
      <c r="CF160" s="172"/>
      <c r="CG160" s="172"/>
      <c r="CH160" s="172"/>
      <c r="CI160" s="172"/>
      <c r="CJ160" s="172"/>
      <c r="CK160" s="172"/>
      <c r="CL160" s="172"/>
      <c r="CM160" s="174" t="s">
        <v>161</v>
      </c>
      <c r="CN160" s="172"/>
      <c r="CO160" s="174" t="s">
        <v>161</v>
      </c>
      <c r="CP160" s="172"/>
      <c r="CQ160" s="174" t="s">
        <v>161</v>
      </c>
      <c r="CR160" s="172"/>
      <c r="CS160" s="172"/>
      <c r="CT160" s="172"/>
      <c r="CU160" s="298"/>
      <c r="CV160" s="298"/>
      <c r="CW160" s="298"/>
      <c r="CX160" s="298"/>
      <c r="CY160" s="298"/>
      <c r="CZ160" s="298"/>
      <c r="DA160" s="298"/>
      <c r="DB160" s="298"/>
      <c r="DC160" s="298"/>
      <c r="DD160" s="298"/>
      <c r="DE160" s="298"/>
    </row>
    <row r="161" spans="1:109" s="168" customFormat="1" ht="60">
      <c r="A161" s="193" t="s">
        <v>415</v>
      </c>
      <c r="B161" s="194" t="s">
        <v>367</v>
      </c>
      <c r="C161" s="171"/>
      <c r="D161" s="172"/>
      <c r="E161" s="172"/>
      <c r="F161" s="172"/>
      <c r="G161" s="172"/>
      <c r="H161" s="172"/>
      <c r="I161" s="172"/>
      <c r="J161" s="172"/>
      <c r="K161" s="172"/>
      <c r="L161" s="173"/>
      <c r="M161" s="173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4" t="s">
        <v>161</v>
      </c>
      <c r="CL161" s="172"/>
      <c r="CM161" s="172"/>
      <c r="CN161" s="174" t="s">
        <v>161</v>
      </c>
      <c r="CO161" s="172"/>
      <c r="CP161" s="172"/>
      <c r="CQ161" s="172"/>
      <c r="CR161" s="172"/>
      <c r="CS161" s="172"/>
      <c r="CT161" s="172"/>
      <c r="CU161" s="298"/>
      <c r="CV161" s="298"/>
      <c r="CW161" s="298"/>
      <c r="CX161" s="298"/>
      <c r="CY161" s="298"/>
      <c r="CZ161" s="298"/>
      <c r="DA161" s="298"/>
      <c r="DB161" s="298"/>
      <c r="DC161" s="298"/>
      <c r="DD161" s="298"/>
      <c r="DE161" s="298"/>
    </row>
    <row r="162" spans="1:109" s="168" customFormat="1" ht="45">
      <c r="A162" s="193" t="s">
        <v>416</v>
      </c>
      <c r="B162" s="194" t="s">
        <v>417</v>
      </c>
      <c r="C162" s="171"/>
      <c r="D162" s="172"/>
      <c r="E162" s="172"/>
      <c r="F162" s="172"/>
      <c r="G162" s="172"/>
      <c r="H162" s="172"/>
      <c r="I162" s="172"/>
      <c r="J162" s="172"/>
      <c r="K162" s="172"/>
      <c r="L162" s="173"/>
      <c r="M162" s="173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2"/>
      <c r="CF162" s="172"/>
      <c r="CG162" s="172"/>
      <c r="CH162" s="172"/>
      <c r="CI162" s="172"/>
      <c r="CJ162" s="172"/>
      <c r="CK162" s="172"/>
      <c r="CL162" s="172"/>
      <c r="CM162" s="174" t="s">
        <v>161</v>
      </c>
      <c r="CN162" s="172"/>
      <c r="CO162" s="174" t="s">
        <v>161</v>
      </c>
      <c r="CP162" s="172"/>
      <c r="CQ162" s="172"/>
      <c r="CR162" s="172"/>
      <c r="CS162" s="172"/>
      <c r="CT162" s="172"/>
      <c r="CU162" s="298"/>
      <c r="CV162" s="298"/>
      <c r="CW162" s="298"/>
      <c r="CX162" s="298"/>
      <c r="CY162" s="298"/>
      <c r="CZ162" s="298"/>
      <c r="DA162" s="298"/>
      <c r="DB162" s="298"/>
      <c r="DC162" s="298"/>
      <c r="DD162" s="298"/>
      <c r="DE162" s="298"/>
    </row>
    <row r="163" spans="1:109" s="168" customFormat="1" ht="45">
      <c r="A163" s="193" t="s">
        <v>418</v>
      </c>
      <c r="B163" s="194" t="s">
        <v>419</v>
      </c>
      <c r="C163" s="171"/>
      <c r="D163" s="172"/>
      <c r="E163" s="172"/>
      <c r="F163" s="172"/>
      <c r="G163" s="172"/>
      <c r="H163" s="172"/>
      <c r="I163" s="172"/>
      <c r="J163" s="172"/>
      <c r="K163" s="172"/>
      <c r="L163" s="173"/>
      <c r="M163" s="173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172"/>
      <c r="CI163" s="172"/>
      <c r="CJ163" s="172"/>
      <c r="CK163" s="172"/>
      <c r="CL163" s="172"/>
      <c r="CM163" s="174" t="s">
        <v>161</v>
      </c>
      <c r="CN163" s="172"/>
      <c r="CO163" s="172"/>
      <c r="CP163" s="172"/>
      <c r="CQ163" s="172"/>
      <c r="CR163" s="172"/>
      <c r="CS163" s="172"/>
      <c r="CT163" s="172"/>
      <c r="CU163" s="298"/>
      <c r="CV163" s="298"/>
      <c r="CW163" s="298"/>
      <c r="CX163" s="298"/>
      <c r="CY163" s="298"/>
      <c r="CZ163" s="298"/>
      <c r="DA163" s="298"/>
      <c r="DB163" s="298"/>
      <c r="DC163" s="298"/>
      <c r="DD163" s="298"/>
      <c r="DE163" s="298"/>
    </row>
    <row r="164" spans="1:109" s="168" customFormat="1" ht="30">
      <c r="A164" s="193" t="s">
        <v>420</v>
      </c>
      <c r="B164" s="194" t="s">
        <v>421</v>
      </c>
      <c r="C164" s="171"/>
      <c r="D164" s="172"/>
      <c r="E164" s="172"/>
      <c r="F164" s="172"/>
      <c r="G164" s="172"/>
      <c r="H164" s="172"/>
      <c r="I164" s="172"/>
      <c r="J164" s="172"/>
      <c r="K164" s="172"/>
      <c r="L164" s="173"/>
      <c r="M164" s="173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4" t="s">
        <v>161</v>
      </c>
      <c r="CR164" s="172"/>
      <c r="CS164" s="172"/>
      <c r="CT164" s="172"/>
      <c r="CU164" s="298"/>
      <c r="CV164" s="298"/>
      <c r="CW164" s="298"/>
      <c r="CX164" s="298"/>
      <c r="CY164" s="298"/>
      <c r="CZ164" s="298"/>
      <c r="DA164" s="298"/>
      <c r="DB164" s="298"/>
      <c r="DC164" s="298"/>
      <c r="DD164" s="298"/>
      <c r="DE164" s="298"/>
    </row>
    <row r="165" spans="1:109" s="168" customFormat="1" ht="30">
      <c r="A165" s="193" t="s">
        <v>422</v>
      </c>
      <c r="B165" s="194" t="s">
        <v>423</v>
      </c>
      <c r="C165" s="171"/>
      <c r="D165" s="172"/>
      <c r="E165" s="172"/>
      <c r="F165" s="172"/>
      <c r="G165" s="172"/>
      <c r="H165" s="172"/>
      <c r="I165" s="172"/>
      <c r="J165" s="172"/>
      <c r="K165" s="172"/>
      <c r="L165" s="173"/>
      <c r="M165" s="173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4" t="s">
        <v>161</v>
      </c>
      <c r="CM165" s="172"/>
      <c r="CN165" s="172"/>
      <c r="CO165" s="172"/>
      <c r="CP165" s="172"/>
      <c r="CQ165" s="174" t="s">
        <v>161</v>
      </c>
      <c r="CR165" s="174" t="s">
        <v>161</v>
      </c>
      <c r="CS165" s="172"/>
      <c r="CT165" s="172"/>
      <c r="CU165" s="298"/>
      <c r="CV165" s="298"/>
      <c r="CW165" s="298"/>
      <c r="CX165" s="298"/>
      <c r="CY165" s="298"/>
      <c r="CZ165" s="298"/>
      <c r="DA165" s="298"/>
      <c r="DB165" s="298"/>
      <c r="DC165" s="298"/>
      <c r="DD165" s="298"/>
      <c r="DE165" s="298"/>
    </row>
    <row r="166" spans="1:109" s="168" customFormat="1" ht="15.75">
      <c r="A166" s="193"/>
      <c r="B166" s="307" t="s">
        <v>525</v>
      </c>
      <c r="C166" s="171"/>
      <c r="D166" s="172"/>
      <c r="E166" s="172"/>
      <c r="F166" s="172"/>
      <c r="G166" s="172"/>
      <c r="H166" s="172"/>
      <c r="I166" s="172"/>
      <c r="J166" s="172"/>
      <c r="K166" s="172"/>
      <c r="L166" s="173"/>
      <c r="M166" s="173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298"/>
      <c r="CM166" s="298"/>
      <c r="CN166" s="298"/>
      <c r="CO166" s="298"/>
      <c r="CP166" s="298"/>
      <c r="CQ166" s="298"/>
      <c r="CR166" s="298"/>
      <c r="CS166" s="172"/>
      <c r="CT166" s="172"/>
      <c r="CU166" s="298"/>
      <c r="CV166" s="298"/>
      <c r="CW166" s="298"/>
      <c r="CX166" s="298"/>
      <c r="CY166" s="298"/>
      <c r="CZ166" s="298"/>
      <c r="DA166" s="298"/>
      <c r="DB166" s="298"/>
      <c r="DC166" s="298"/>
      <c r="DD166" s="298"/>
      <c r="DE166" s="298"/>
    </row>
    <row r="167" spans="1:109" s="168" customFormat="1" ht="30">
      <c r="A167" s="169" t="s">
        <v>546</v>
      </c>
      <c r="B167" s="178" t="s">
        <v>547</v>
      </c>
      <c r="C167" s="171"/>
      <c r="D167" s="172"/>
      <c r="E167" s="172"/>
      <c r="F167" s="172"/>
      <c r="G167" s="172"/>
      <c r="H167" s="172"/>
      <c r="I167" s="172"/>
      <c r="J167" s="172"/>
      <c r="K167" s="172"/>
      <c r="L167" s="173"/>
      <c r="M167" s="173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298"/>
      <c r="CM167" s="298"/>
      <c r="CN167" s="298"/>
      <c r="CO167" s="298"/>
      <c r="CP167" s="298"/>
      <c r="CQ167" s="298"/>
      <c r="CR167" s="298"/>
      <c r="CS167" s="172"/>
      <c r="CT167" s="172"/>
      <c r="CU167" s="298"/>
      <c r="CV167" s="298"/>
      <c r="CW167" s="298"/>
      <c r="CX167" s="298"/>
      <c r="CY167" s="298"/>
      <c r="CZ167" s="298"/>
      <c r="DA167" s="298"/>
      <c r="DB167" s="298"/>
      <c r="DC167" s="313" t="s">
        <v>161</v>
      </c>
      <c r="DD167" s="298"/>
      <c r="DE167" s="298"/>
    </row>
    <row r="168" spans="1:109" s="168" customFormat="1" ht="45">
      <c r="A168" s="169" t="s">
        <v>548</v>
      </c>
      <c r="B168" s="178" t="s">
        <v>549</v>
      </c>
      <c r="C168" s="171"/>
      <c r="D168" s="172"/>
      <c r="E168" s="172"/>
      <c r="F168" s="172"/>
      <c r="G168" s="172"/>
      <c r="H168" s="172"/>
      <c r="I168" s="172"/>
      <c r="J168" s="172"/>
      <c r="K168" s="172"/>
      <c r="L168" s="173"/>
      <c r="M168" s="173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298"/>
      <c r="CM168" s="298"/>
      <c r="CN168" s="298"/>
      <c r="CO168" s="298"/>
      <c r="CP168" s="298"/>
      <c r="CQ168" s="298"/>
      <c r="CR168" s="298"/>
      <c r="CS168" s="172"/>
      <c r="CT168" s="172"/>
      <c r="CU168" s="298"/>
      <c r="CV168" s="298"/>
      <c r="CW168" s="298"/>
      <c r="CX168" s="298"/>
      <c r="CY168" s="298"/>
      <c r="CZ168" s="298"/>
      <c r="DA168" s="298"/>
      <c r="DB168" s="298"/>
      <c r="DC168" s="313" t="s">
        <v>161</v>
      </c>
      <c r="DD168" s="298"/>
      <c r="DE168" s="298"/>
    </row>
    <row r="169" spans="1:109" s="168" customFormat="1" ht="15.75">
      <c r="A169" s="169" t="s">
        <v>550</v>
      </c>
      <c r="B169" s="178" t="s">
        <v>551</v>
      </c>
      <c r="C169" s="171"/>
      <c r="D169" s="172"/>
      <c r="E169" s="172"/>
      <c r="F169" s="172"/>
      <c r="G169" s="172"/>
      <c r="H169" s="172"/>
      <c r="I169" s="172"/>
      <c r="J169" s="172"/>
      <c r="K169" s="172"/>
      <c r="L169" s="173"/>
      <c r="M169" s="173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298"/>
      <c r="CM169" s="298"/>
      <c r="CN169" s="298"/>
      <c r="CO169" s="298"/>
      <c r="CP169" s="298"/>
      <c r="CQ169" s="298"/>
      <c r="CR169" s="298"/>
      <c r="CS169" s="172"/>
      <c r="CT169" s="172"/>
      <c r="CU169" s="298"/>
      <c r="CV169" s="298"/>
      <c r="CW169" s="298"/>
      <c r="CX169" s="298"/>
      <c r="CY169" s="298"/>
      <c r="CZ169" s="298"/>
      <c r="DA169" s="313" t="s">
        <v>161</v>
      </c>
      <c r="DB169" s="298"/>
      <c r="DC169" s="298"/>
      <c r="DD169" s="298"/>
      <c r="DE169" s="298"/>
    </row>
    <row r="170" spans="1:109" s="168" customFormat="1" ht="30">
      <c r="A170" s="169" t="s">
        <v>552</v>
      </c>
      <c r="B170" s="178" t="s">
        <v>553</v>
      </c>
      <c r="C170" s="171"/>
      <c r="D170" s="172"/>
      <c r="E170" s="172"/>
      <c r="F170" s="172"/>
      <c r="G170" s="172"/>
      <c r="H170" s="172"/>
      <c r="I170" s="172"/>
      <c r="J170" s="172"/>
      <c r="K170" s="172"/>
      <c r="L170" s="173"/>
      <c r="M170" s="173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N170" s="172"/>
      <c r="BO170" s="172"/>
      <c r="BP170" s="172"/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  <c r="CA170" s="172"/>
      <c r="CB170" s="172"/>
      <c r="CC170" s="172"/>
      <c r="CD170" s="172"/>
      <c r="CE170" s="172"/>
      <c r="CF170" s="172"/>
      <c r="CG170" s="172"/>
      <c r="CH170" s="172"/>
      <c r="CI170" s="172"/>
      <c r="CJ170" s="172"/>
      <c r="CK170" s="172"/>
      <c r="CL170" s="298"/>
      <c r="CM170" s="298"/>
      <c r="CN170" s="298"/>
      <c r="CO170" s="298"/>
      <c r="CP170" s="298"/>
      <c r="CQ170" s="298"/>
      <c r="CR170" s="298"/>
      <c r="CS170" s="172"/>
      <c r="CT170" s="172"/>
      <c r="CU170" s="298"/>
      <c r="CV170" s="298"/>
      <c r="CW170" s="298"/>
      <c r="CX170" s="313" t="s">
        <v>161</v>
      </c>
      <c r="CY170" s="298"/>
      <c r="CZ170" s="298"/>
      <c r="DA170" s="298"/>
      <c r="DB170" s="298"/>
      <c r="DC170" s="298"/>
      <c r="DD170" s="298"/>
      <c r="DE170" s="298"/>
    </row>
    <row r="171" spans="1:109" s="168" customFormat="1" ht="45">
      <c r="A171" s="169" t="s">
        <v>554</v>
      </c>
      <c r="B171" s="178" t="s">
        <v>555</v>
      </c>
      <c r="C171" s="171"/>
      <c r="D171" s="172"/>
      <c r="E171" s="172"/>
      <c r="F171" s="172"/>
      <c r="G171" s="172"/>
      <c r="H171" s="172"/>
      <c r="I171" s="172"/>
      <c r="J171" s="172"/>
      <c r="K171" s="172"/>
      <c r="L171" s="173"/>
      <c r="M171" s="173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298"/>
      <c r="CM171" s="298"/>
      <c r="CN171" s="298"/>
      <c r="CO171" s="298"/>
      <c r="CP171" s="298"/>
      <c r="CQ171" s="298"/>
      <c r="CR171" s="298"/>
      <c r="CS171" s="172"/>
      <c r="CT171" s="172"/>
      <c r="CU171" s="298"/>
      <c r="CV171" s="298"/>
      <c r="CW171" s="298"/>
      <c r="CX171" s="298"/>
      <c r="CY171" s="298"/>
      <c r="CZ171" s="298"/>
      <c r="DA171" s="298"/>
      <c r="DB171" s="313" t="s">
        <v>161</v>
      </c>
      <c r="DC171" s="298"/>
      <c r="DD171" s="298"/>
      <c r="DE171" s="298"/>
    </row>
    <row r="172" spans="1:109" s="168" customFormat="1" ht="60">
      <c r="A172" s="169" t="s">
        <v>556</v>
      </c>
      <c r="B172" s="178" t="s">
        <v>557</v>
      </c>
      <c r="C172" s="171"/>
      <c r="D172" s="172"/>
      <c r="E172" s="172"/>
      <c r="F172" s="172"/>
      <c r="G172" s="172"/>
      <c r="H172" s="172"/>
      <c r="I172" s="172"/>
      <c r="J172" s="172"/>
      <c r="K172" s="172"/>
      <c r="L172" s="173"/>
      <c r="M172" s="173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298"/>
      <c r="CM172" s="298"/>
      <c r="CN172" s="298"/>
      <c r="CO172" s="298"/>
      <c r="CP172" s="298"/>
      <c r="CQ172" s="298"/>
      <c r="CR172" s="298"/>
      <c r="CS172" s="172"/>
      <c r="CT172" s="172"/>
      <c r="CU172" s="298"/>
      <c r="CV172" s="313" t="s">
        <v>161</v>
      </c>
      <c r="CW172" s="298"/>
      <c r="CX172" s="298"/>
      <c r="CY172" s="298"/>
      <c r="CZ172" s="298"/>
      <c r="DA172" s="298"/>
      <c r="DB172" s="298"/>
      <c r="DC172" s="298"/>
      <c r="DD172" s="298"/>
      <c r="DE172" s="298"/>
    </row>
    <row r="173" spans="1:109" s="168" customFormat="1" ht="15.75">
      <c r="A173" s="169" t="s">
        <v>558</v>
      </c>
      <c r="B173" s="178" t="s">
        <v>559</v>
      </c>
      <c r="C173" s="171"/>
      <c r="D173" s="172"/>
      <c r="E173" s="172"/>
      <c r="F173" s="172"/>
      <c r="G173" s="172"/>
      <c r="H173" s="172"/>
      <c r="I173" s="172"/>
      <c r="J173" s="172"/>
      <c r="K173" s="172"/>
      <c r="L173" s="173"/>
      <c r="M173" s="173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172"/>
      <c r="CI173" s="172"/>
      <c r="CJ173" s="172"/>
      <c r="CK173" s="172"/>
      <c r="CL173" s="298"/>
      <c r="CM173" s="298"/>
      <c r="CN173" s="298"/>
      <c r="CO173" s="298"/>
      <c r="CP173" s="298"/>
      <c r="CQ173" s="298"/>
      <c r="CR173" s="298"/>
      <c r="CS173" s="172"/>
      <c r="CT173" s="172"/>
      <c r="CU173" s="298"/>
      <c r="CV173" s="313" t="s">
        <v>161</v>
      </c>
      <c r="CW173" s="298"/>
      <c r="CX173" s="298"/>
      <c r="CY173" s="298"/>
      <c r="CZ173" s="298"/>
      <c r="DA173" s="298"/>
      <c r="DB173" s="298"/>
      <c r="DC173" s="298"/>
      <c r="DD173" s="298"/>
      <c r="DE173" s="298"/>
    </row>
    <row r="174" spans="1:109" s="168" customFormat="1" ht="45">
      <c r="A174" s="169" t="s">
        <v>560</v>
      </c>
      <c r="B174" s="178" t="s">
        <v>561</v>
      </c>
      <c r="C174" s="171"/>
      <c r="D174" s="172"/>
      <c r="E174" s="172"/>
      <c r="F174" s="172"/>
      <c r="G174" s="172"/>
      <c r="H174" s="172"/>
      <c r="I174" s="172"/>
      <c r="J174" s="172"/>
      <c r="K174" s="172"/>
      <c r="L174" s="173"/>
      <c r="M174" s="173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  <c r="CA174" s="172"/>
      <c r="CB174" s="172"/>
      <c r="CC174" s="172"/>
      <c r="CD174" s="172"/>
      <c r="CE174" s="172"/>
      <c r="CF174" s="172"/>
      <c r="CG174" s="172"/>
      <c r="CH174" s="172"/>
      <c r="CI174" s="172"/>
      <c r="CJ174" s="172"/>
      <c r="CK174" s="172"/>
      <c r="CL174" s="298"/>
      <c r="CM174" s="298"/>
      <c r="CN174" s="298"/>
      <c r="CO174" s="298"/>
      <c r="CP174" s="298"/>
      <c r="CQ174" s="298"/>
      <c r="CR174" s="298"/>
      <c r="CS174" s="172"/>
      <c r="CT174" s="172"/>
      <c r="CU174" s="298"/>
      <c r="CV174" s="298"/>
      <c r="CW174" s="313" t="s">
        <v>161</v>
      </c>
      <c r="CX174" s="298"/>
      <c r="CY174" s="298"/>
      <c r="CZ174" s="298"/>
      <c r="DA174" s="298"/>
      <c r="DB174" s="298"/>
      <c r="DC174" s="298"/>
      <c r="DD174" s="298"/>
      <c r="DE174" s="298"/>
    </row>
    <row r="175" spans="1:109" s="168" customFormat="1" ht="30">
      <c r="A175" s="169" t="s">
        <v>562</v>
      </c>
      <c r="B175" s="178" t="s">
        <v>563</v>
      </c>
      <c r="C175" s="171"/>
      <c r="D175" s="172"/>
      <c r="E175" s="172"/>
      <c r="F175" s="172"/>
      <c r="G175" s="172"/>
      <c r="H175" s="172"/>
      <c r="I175" s="172"/>
      <c r="J175" s="172"/>
      <c r="K175" s="172"/>
      <c r="L175" s="173"/>
      <c r="M175" s="173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172"/>
      <c r="CI175" s="172"/>
      <c r="CJ175" s="172"/>
      <c r="CK175" s="172"/>
      <c r="CL175" s="298"/>
      <c r="CM175" s="298"/>
      <c r="CN175" s="298"/>
      <c r="CO175" s="298"/>
      <c r="CP175" s="298"/>
      <c r="CQ175" s="298"/>
      <c r="CR175" s="298"/>
      <c r="CS175" s="172"/>
      <c r="CT175" s="172"/>
      <c r="CU175" s="298"/>
      <c r="CV175" s="298"/>
      <c r="CW175" s="298"/>
      <c r="CX175" s="298"/>
      <c r="CY175" s="313" t="s">
        <v>161</v>
      </c>
      <c r="CZ175" s="298"/>
      <c r="DA175" s="298"/>
      <c r="DB175" s="298"/>
      <c r="DC175" s="298"/>
      <c r="DD175" s="298"/>
      <c r="DE175" s="298"/>
    </row>
    <row r="176" spans="1:109" s="168" customFormat="1" ht="30">
      <c r="A176" s="169" t="s">
        <v>564</v>
      </c>
      <c r="B176" s="178" t="s">
        <v>565</v>
      </c>
      <c r="C176" s="171"/>
      <c r="D176" s="172"/>
      <c r="E176" s="172"/>
      <c r="F176" s="172"/>
      <c r="G176" s="172"/>
      <c r="H176" s="172"/>
      <c r="I176" s="172"/>
      <c r="J176" s="172"/>
      <c r="K176" s="172"/>
      <c r="L176" s="173"/>
      <c r="M176" s="173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2"/>
      <c r="CF176" s="172"/>
      <c r="CG176" s="172"/>
      <c r="CH176" s="172"/>
      <c r="CI176" s="172"/>
      <c r="CJ176" s="172"/>
      <c r="CK176" s="172"/>
      <c r="CL176" s="298"/>
      <c r="CM176" s="298"/>
      <c r="CN176" s="298"/>
      <c r="CO176" s="298"/>
      <c r="CP176" s="298"/>
      <c r="CQ176" s="298"/>
      <c r="CR176" s="298"/>
      <c r="CS176" s="172"/>
      <c r="CT176" s="172"/>
      <c r="CU176" s="298"/>
      <c r="CV176" s="298"/>
      <c r="CW176" s="298"/>
      <c r="CX176" s="298"/>
      <c r="CY176" s="298"/>
      <c r="CZ176" s="313" t="s">
        <v>161</v>
      </c>
      <c r="DA176" s="298"/>
      <c r="DB176" s="298"/>
      <c r="DC176" s="298"/>
      <c r="DD176" s="298"/>
      <c r="DE176" s="298"/>
    </row>
    <row r="177" spans="1:109" s="168" customFormat="1" ht="16.5">
      <c r="A177" s="705" t="s">
        <v>424</v>
      </c>
      <c r="B177" s="706"/>
      <c r="C177" s="191"/>
      <c r="D177" s="191"/>
      <c r="E177" s="191"/>
      <c r="F177" s="191"/>
      <c r="G177" s="191"/>
      <c r="H177" s="191"/>
      <c r="I177" s="191"/>
      <c r="J177" s="191"/>
      <c r="K177" s="191"/>
      <c r="L177" s="192"/>
      <c r="M177" s="192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/>
      <c r="BE177" s="191"/>
      <c r="BF177" s="191"/>
      <c r="BG177" s="191"/>
      <c r="BH177" s="191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298"/>
      <c r="CV177" s="298"/>
      <c r="CW177" s="298"/>
      <c r="CX177" s="298"/>
      <c r="CY177" s="298"/>
      <c r="CZ177" s="298"/>
      <c r="DA177" s="298"/>
      <c r="DB177" s="298"/>
      <c r="DC177" s="298"/>
      <c r="DD177" s="298"/>
      <c r="DE177" s="298"/>
    </row>
    <row r="178" spans="1:109" s="168" customFormat="1" ht="45">
      <c r="A178" s="193" t="s">
        <v>425</v>
      </c>
      <c r="B178" s="194" t="s">
        <v>426</v>
      </c>
      <c r="C178" s="171"/>
      <c r="D178" s="174" t="s">
        <v>161</v>
      </c>
      <c r="E178" s="174" t="s">
        <v>161</v>
      </c>
      <c r="F178" s="174" t="s">
        <v>161</v>
      </c>
      <c r="G178" s="172"/>
      <c r="H178" s="174" t="s">
        <v>161</v>
      </c>
      <c r="I178" s="172"/>
      <c r="J178" s="172"/>
      <c r="K178" s="172"/>
      <c r="L178" s="174" t="s">
        <v>161</v>
      </c>
      <c r="M178" s="174" t="s">
        <v>161</v>
      </c>
      <c r="N178" s="174" t="s">
        <v>161</v>
      </c>
      <c r="O178" s="172"/>
      <c r="P178" s="174" t="s">
        <v>161</v>
      </c>
      <c r="Q178" s="174" t="s">
        <v>161</v>
      </c>
      <c r="R178" s="174" t="s">
        <v>161</v>
      </c>
      <c r="S178" s="172"/>
      <c r="T178" s="172"/>
      <c r="U178" s="172"/>
      <c r="V178" s="172"/>
      <c r="W178" s="172"/>
      <c r="X178" s="172"/>
      <c r="Y178" s="172"/>
      <c r="Z178" s="174" t="s">
        <v>161</v>
      </c>
      <c r="AA178" s="172"/>
      <c r="AB178" s="172"/>
      <c r="AC178" s="174" t="s">
        <v>161</v>
      </c>
      <c r="AD178" s="174" t="s">
        <v>161</v>
      </c>
      <c r="AE178" s="174" t="s">
        <v>161</v>
      </c>
      <c r="AF178" s="172"/>
      <c r="AG178" s="172"/>
      <c r="AH178" s="172"/>
      <c r="AI178" s="172"/>
      <c r="AJ178" s="172"/>
      <c r="AK178" s="174" t="s">
        <v>161</v>
      </c>
      <c r="AL178" s="172"/>
      <c r="AM178" s="174" t="s">
        <v>161</v>
      </c>
      <c r="AN178" s="174" t="s">
        <v>161</v>
      </c>
      <c r="AO178" s="174" t="s">
        <v>161</v>
      </c>
      <c r="AP178" s="174" t="s">
        <v>161</v>
      </c>
      <c r="AQ178" s="172"/>
      <c r="AR178" s="172"/>
      <c r="AS178" s="172"/>
      <c r="AT178" s="172"/>
      <c r="AU178" s="174" t="s">
        <v>161</v>
      </c>
      <c r="AV178" s="172"/>
      <c r="AW178" s="172"/>
      <c r="AX178" s="174" t="s">
        <v>161</v>
      </c>
      <c r="AY178" s="174" t="s">
        <v>161</v>
      </c>
      <c r="AZ178" s="174" t="s">
        <v>161</v>
      </c>
      <c r="BA178" s="172"/>
      <c r="BB178" s="174" t="s">
        <v>161</v>
      </c>
      <c r="BC178" s="172"/>
      <c r="BD178" s="172"/>
      <c r="BE178" s="298"/>
      <c r="BF178" s="172"/>
      <c r="BG178" s="172"/>
      <c r="BH178" s="172"/>
      <c r="BI178" s="174" t="s">
        <v>161</v>
      </c>
      <c r="BJ178" s="172"/>
      <c r="BK178" s="172"/>
      <c r="BL178" s="174" t="s">
        <v>161</v>
      </c>
      <c r="BM178" s="174" t="s">
        <v>161</v>
      </c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4" t="s">
        <v>161</v>
      </c>
      <c r="BX178" s="172"/>
      <c r="BY178" s="174" t="s">
        <v>161</v>
      </c>
      <c r="BZ178" s="174" t="s">
        <v>161</v>
      </c>
      <c r="CA178" s="174" t="s">
        <v>161</v>
      </c>
      <c r="CB178" s="174" t="s">
        <v>161</v>
      </c>
      <c r="CC178" s="172"/>
      <c r="CD178" s="172"/>
      <c r="CE178" s="174" t="s">
        <v>161</v>
      </c>
      <c r="CF178" s="174" t="s">
        <v>161</v>
      </c>
      <c r="CG178" s="172"/>
      <c r="CH178" s="172"/>
      <c r="CI178" s="172"/>
      <c r="CJ178" s="172"/>
      <c r="CK178" s="174" t="s">
        <v>161</v>
      </c>
      <c r="CL178" s="172"/>
      <c r="CM178" s="172"/>
      <c r="CN178" s="174" t="s">
        <v>161</v>
      </c>
      <c r="CO178" s="172"/>
      <c r="CP178" s="172"/>
      <c r="CQ178" s="174" t="s">
        <v>161</v>
      </c>
      <c r="CR178" s="172"/>
      <c r="CS178" s="172"/>
      <c r="CT178" s="172"/>
      <c r="CU178" s="298"/>
      <c r="CV178" s="298"/>
      <c r="CW178" s="298"/>
      <c r="CX178" s="298"/>
      <c r="CY178" s="298"/>
      <c r="CZ178" s="298"/>
      <c r="DA178" s="298"/>
      <c r="DB178" s="298"/>
      <c r="DC178" s="298"/>
      <c r="DD178" s="298"/>
      <c r="DE178" s="298"/>
    </row>
    <row r="179" spans="1:109" s="200" customFormat="1" ht="45" customHeight="1">
      <c r="A179" s="193" t="s">
        <v>427</v>
      </c>
      <c r="B179" s="194" t="s">
        <v>428</v>
      </c>
      <c r="C179" s="172"/>
      <c r="D179" s="172"/>
      <c r="E179" s="172"/>
      <c r="F179" s="174" t="s">
        <v>161</v>
      </c>
      <c r="G179" s="174" t="s">
        <v>161</v>
      </c>
      <c r="H179" s="174" t="s">
        <v>161</v>
      </c>
      <c r="I179" s="172"/>
      <c r="J179" s="174" t="s">
        <v>161</v>
      </c>
      <c r="K179" s="172"/>
      <c r="L179" s="174" t="s">
        <v>161</v>
      </c>
      <c r="M179" s="173"/>
      <c r="N179" s="172"/>
      <c r="O179" s="172"/>
      <c r="P179" s="172"/>
      <c r="Q179" s="172"/>
      <c r="R179" s="172"/>
      <c r="S179" s="172"/>
      <c r="T179" s="174" t="s">
        <v>161</v>
      </c>
      <c r="U179" s="172"/>
      <c r="V179" s="172"/>
      <c r="W179" s="174" t="s">
        <v>161</v>
      </c>
      <c r="X179" s="172"/>
      <c r="Y179" s="172"/>
      <c r="Z179" s="172"/>
      <c r="AA179" s="172"/>
      <c r="AB179" s="174" t="s">
        <v>161</v>
      </c>
      <c r="AC179" s="174" t="s">
        <v>161</v>
      </c>
      <c r="AD179" s="172"/>
      <c r="AE179" s="298"/>
      <c r="AF179" s="172"/>
      <c r="AG179" s="174" t="s">
        <v>161</v>
      </c>
      <c r="AH179" s="172"/>
      <c r="AI179" s="174" t="s">
        <v>161</v>
      </c>
      <c r="AJ179" s="172"/>
      <c r="AK179" s="174" t="s">
        <v>161</v>
      </c>
      <c r="AL179" s="172"/>
      <c r="AM179" s="172"/>
      <c r="AN179" s="174" t="s">
        <v>161</v>
      </c>
      <c r="AO179" s="174" t="s">
        <v>161</v>
      </c>
      <c r="AP179" s="172"/>
      <c r="AQ179" s="172"/>
      <c r="AR179" s="172"/>
      <c r="AS179" s="172"/>
      <c r="AT179" s="172"/>
      <c r="AU179" s="172"/>
      <c r="AV179" s="174" t="s">
        <v>161</v>
      </c>
      <c r="AW179" s="172"/>
      <c r="AX179" s="172"/>
      <c r="AY179" s="172"/>
      <c r="AZ179" s="172"/>
      <c r="BA179" s="174" t="s">
        <v>161</v>
      </c>
      <c r="BB179" s="174" t="s">
        <v>161</v>
      </c>
      <c r="BC179" s="172"/>
      <c r="BD179" s="172"/>
      <c r="BE179" s="195" t="s">
        <v>161</v>
      </c>
      <c r="BF179" s="172"/>
      <c r="BG179" s="172"/>
      <c r="BH179" s="172"/>
      <c r="BI179" s="172"/>
      <c r="BJ179" s="174" t="s">
        <v>161</v>
      </c>
      <c r="BK179" s="174" t="s">
        <v>161</v>
      </c>
      <c r="BL179" s="172"/>
      <c r="BM179" s="172"/>
      <c r="BN179" s="174" t="s">
        <v>161</v>
      </c>
      <c r="BO179" s="174" t="s">
        <v>161</v>
      </c>
      <c r="BP179" s="174" t="s">
        <v>161</v>
      </c>
      <c r="BQ179" s="174" t="s">
        <v>161</v>
      </c>
      <c r="BR179" s="174" t="s">
        <v>161</v>
      </c>
      <c r="BS179" s="174" t="s">
        <v>161</v>
      </c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4" t="s">
        <v>161</v>
      </c>
      <c r="CD179" s="174" t="s">
        <v>161</v>
      </c>
      <c r="CE179" s="172"/>
      <c r="CF179" s="172"/>
      <c r="CG179" s="172"/>
      <c r="CH179" s="174" t="s">
        <v>161</v>
      </c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298"/>
      <c r="CV179" s="298"/>
      <c r="CW179" s="298"/>
      <c r="CX179" s="298"/>
      <c r="CY179" s="298"/>
      <c r="CZ179" s="298"/>
      <c r="DA179" s="298"/>
      <c r="DB179" s="298"/>
      <c r="DC179" s="298"/>
      <c r="DD179" s="298"/>
      <c r="DE179" s="298"/>
    </row>
    <row r="180" spans="1:109" s="200" customFormat="1" ht="45">
      <c r="A180" s="193" t="s">
        <v>429</v>
      </c>
      <c r="B180" s="194" t="s">
        <v>430</v>
      </c>
      <c r="C180" s="172"/>
      <c r="D180" s="172"/>
      <c r="E180" s="172"/>
      <c r="F180" s="174" t="s">
        <v>161</v>
      </c>
      <c r="G180" s="172"/>
      <c r="H180" s="172"/>
      <c r="I180" s="172"/>
      <c r="J180" s="172"/>
      <c r="K180" s="172"/>
      <c r="L180" s="173"/>
      <c r="M180" s="173"/>
      <c r="N180" s="172"/>
      <c r="O180" s="174" t="s">
        <v>161</v>
      </c>
      <c r="P180" s="172"/>
      <c r="Q180" s="174" t="s">
        <v>161</v>
      </c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4" t="s">
        <v>161</v>
      </c>
      <c r="AL180" s="172"/>
      <c r="AM180" s="174" t="s">
        <v>161</v>
      </c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4" t="s">
        <v>161</v>
      </c>
      <c r="AZ180" s="172"/>
      <c r="BA180" s="172"/>
      <c r="BB180" s="172"/>
      <c r="BC180" s="172"/>
      <c r="BD180" s="172"/>
      <c r="BE180" s="172"/>
      <c r="BF180" s="174" t="s">
        <v>161</v>
      </c>
      <c r="BG180" s="172"/>
      <c r="BH180" s="172"/>
      <c r="BI180" s="172"/>
      <c r="BJ180" s="172"/>
      <c r="BK180" s="174" t="s">
        <v>161</v>
      </c>
      <c r="BL180" s="174" t="s">
        <v>161</v>
      </c>
      <c r="BM180" s="172"/>
      <c r="BN180" s="172"/>
      <c r="BO180" s="172"/>
      <c r="BP180" s="172"/>
      <c r="BQ180" s="172"/>
      <c r="BR180" s="174" t="s">
        <v>161</v>
      </c>
      <c r="BS180" s="172"/>
      <c r="BT180" s="174" t="s">
        <v>161</v>
      </c>
      <c r="BU180" s="172"/>
      <c r="BV180" s="172"/>
      <c r="BW180" s="172"/>
      <c r="BX180" s="172"/>
      <c r="BY180" s="172"/>
      <c r="BZ180" s="172"/>
      <c r="CA180" s="172"/>
      <c r="CB180" s="174" t="s">
        <v>161</v>
      </c>
      <c r="CC180" s="172"/>
      <c r="CD180" s="172"/>
      <c r="CE180" s="172"/>
      <c r="CF180" s="172"/>
      <c r="CG180" s="172"/>
      <c r="CH180" s="172"/>
      <c r="CI180" s="172"/>
      <c r="CJ180" s="172"/>
      <c r="CK180" s="172"/>
      <c r="CL180" s="172"/>
      <c r="CM180" s="172"/>
      <c r="CN180" s="174" t="s">
        <v>161</v>
      </c>
      <c r="CO180" s="172"/>
      <c r="CP180" s="172"/>
      <c r="CQ180" s="172"/>
      <c r="CR180" s="172"/>
      <c r="CS180" s="174" t="s">
        <v>161</v>
      </c>
      <c r="CT180" s="172"/>
      <c r="CU180" s="298"/>
      <c r="CV180" s="298"/>
      <c r="CW180" s="298"/>
      <c r="CX180" s="298"/>
      <c r="CY180" s="298" t="s">
        <v>161</v>
      </c>
      <c r="CZ180" s="298"/>
      <c r="DA180" s="298"/>
      <c r="DB180" s="298"/>
      <c r="DC180" s="298"/>
      <c r="DD180" s="298" t="s">
        <v>161</v>
      </c>
      <c r="DE180" s="298"/>
    </row>
    <row r="181" spans="1:109" s="200" customFormat="1" ht="45">
      <c r="A181" s="193" t="s">
        <v>431</v>
      </c>
      <c r="B181" s="194" t="s">
        <v>432</v>
      </c>
      <c r="C181" s="172"/>
      <c r="D181" s="172"/>
      <c r="E181" s="172"/>
      <c r="F181" s="174" t="s">
        <v>161</v>
      </c>
      <c r="G181" s="172"/>
      <c r="H181" s="172"/>
      <c r="I181" s="172"/>
      <c r="J181" s="172"/>
      <c r="K181" s="172"/>
      <c r="L181" s="173"/>
      <c r="M181" s="174" t="s">
        <v>161</v>
      </c>
      <c r="N181" s="172"/>
      <c r="O181" s="174" t="s">
        <v>161</v>
      </c>
      <c r="P181" s="172"/>
      <c r="Q181" s="172"/>
      <c r="R181" s="172"/>
      <c r="S181" s="172"/>
      <c r="T181" s="174" t="s">
        <v>161</v>
      </c>
      <c r="U181" s="172"/>
      <c r="V181" s="172"/>
      <c r="W181" s="172"/>
      <c r="X181" s="172"/>
      <c r="Y181" s="174" t="s">
        <v>161</v>
      </c>
      <c r="Z181" s="174" t="s">
        <v>161</v>
      </c>
      <c r="AA181" s="172"/>
      <c r="AB181" s="172"/>
      <c r="AC181" s="172"/>
      <c r="AD181" s="174" t="s">
        <v>161</v>
      </c>
      <c r="AE181" s="174" t="s">
        <v>161</v>
      </c>
      <c r="AF181" s="172"/>
      <c r="AG181" s="172"/>
      <c r="AH181" s="174" t="s">
        <v>161</v>
      </c>
      <c r="AI181" s="174" t="s">
        <v>161</v>
      </c>
      <c r="AJ181" s="172"/>
      <c r="AK181" s="172"/>
      <c r="AL181" s="174" t="s">
        <v>161</v>
      </c>
      <c r="AM181" s="174" t="s">
        <v>161</v>
      </c>
      <c r="AN181" s="172"/>
      <c r="AO181" s="174" t="s">
        <v>161</v>
      </c>
      <c r="AP181" s="172"/>
      <c r="AQ181" s="172"/>
      <c r="AR181" s="174" t="s">
        <v>161</v>
      </c>
      <c r="AS181" s="172"/>
      <c r="AT181" s="172"/>
      <c r="AU181" s="174" t="s">
        <v>161</v>
      </c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4" t="s">
        <v>161</v>
      </c>
      <c r="BG181" s="172"/>
      <c r="BH181" s="172"/>
      <c r="BI181" s="174" t="s">
        <v>161</v>
      </c>
      <c r="BJ181" s="172"/>
      <c r="BK181" s="174" t="s">
        <v>161</v>
      </c>
      <c r="BL181" s="172"/>
      <c r="BM181" s="172"/>
      <c r="BN181" s="172"/>
      <c r="BO181" s="172"/>
      <c r="BP181" s="172"/>
      <c r="BQ181" s="172"/>
      <c r="BR181" s="172"/>
      <c r="BS181" s="172"/>
      <c r="BT181" s="174" t="s">
        <v>161</v>
      </c>
      <c r="BU181" s="172"/>
      <c r="BV181" s="172"/>
      <c r="BW181" s="172"/>
      <c r="BX181" s="172"/>
      <c r="BY181" s="174" t="s">
        <v>161</v>
      </c>
      <c r="BZ181" s="174" t="s">
        <v>161</v>
      </c>
      <c r="CA181" s="172"/>
      <c r="CB181" s="174" t="s">
        <v>161</v>
      </c>
      <c r="CC181" s="172"/>
      <c r="CD181" s="172"/>
      <c r="CE181" s="174" t="s">
        <v>161</v>
      </c>
      <c r="CF181" s="172"/>
      <c r="CG181" s="174" t="s">
        <v>161</v>
      </c>
      <c r="CH181" s="172"/>
      <c r="CI181" s="172"/>
      <c r="CJ181" s="172"/>
      <c r="CK181" s="174" t="s">
        <v>161</v>
      </c>
      <c r="CL181" s="172"/>
      <c r="CM181" s="172"/>
      <c r="CN181" s="172"/>
      <c r="CO181" s="172"/>
      <c r="CP181" s="172"/>
      <c r="CQ181" s="172"/>
      <c r="CR181" s="172"/>
      <c r="CS181" s="174" t="s">
        <v>161</v>
      </c>
      <c r="CT181" s="172"/>
      <c r="CU181" s="298"/>
      <c r="CV181" s="298" t="s">
        <v>161</v>
      </c>
      <c r="CW181" s="298"/>
      <c r="CX181" s="298"/>
      <c r="CY181" s="298"/>
      <c r="CZ181" s="298"/>
      <c r="DA181" s="298"/>
      <c r="DB181" s="298"/>
      <c r="DC181" s="298"/>
      <c r="DD181" s="298" t="s">
        <v>161</v>
      </c>
      <c r="DE181" s="298"/>
    </row>
    <row r="182" spans="1:109" s="200" customFormat="1" ht="15.75">
      <c r="A182" s="193" t="s">
        <v>433</v>
      </c>
      <c r="B182" s="194" t="s">
        <v>434</v>
      </c>
      <c r="C182" s="172"/>
      <c r="D182" s="172"/>
      <c r="E182" s="172"/>
      <c r="F182" s="172"/>
      <c r="G182" s="174" t="s">
        <v>161</v>
      </c>
      <c r="H182" s="172"/>
      <c r="I182" s="172"/>
      <c r="J182" s="172"/>
      <c r="K182" s="172"/>
      <c r="L182" s="173"/>
      <c r="M182" s="174" t="s">
        <v>161</v>
      </c>
      <c r="N182" s="172"/>
      <c r="O182" s="174" t="s">
        <v>161</v>
      </c>
      <c r="P182" s="174" t="s">
        <v>161</v>
      </c>
      <c r="Q182" s="172"/>
      <c r="R182" s="172"/>
      <c r="S182" s="174" t="s">
        <v>161</v>
      </c>
      <c r="T182" s="172"/>
      <c r="U182" s="172"/>
      <c r="V182" s="172"/>
      <c r="W182" s="172"/>
      <c r="X182" s="174" t="s">
        <v>161</v>
      </c>
      <c r="Y182" s="172"/>
      <c r="Z182" s="172"/>
      <c r="AA182" s="174" t="s">
        <v>161</v>
      </c>
      <c r="AB182" s="172"/>
      <c r="AC182" s="172"/>
      <c r="AD182" s="172"/>
      <c r="AE182" s="174" t="s">
        <v>161</v>
      </c>
      <c r="AF182" s="174" t="s">
        <v>161</v>
      </c>
      <c r="AG182" s="172"/>
      <c r="AH182" s="172"/>
      <c r="AI182" s="172"/>
      <c r="AJ182" s="172"/>
      <c r="AK182" s="172"/>
      <c r="AL182" s="172"/>
      <c r="AM182" s="172"/>
      <c r="AN182" s="298"/>
      <c r="AO182" s="174" t="s">
        <v>161</v>
      </c>
      <c r="AP182" s="172"/>
      <c r="AQ182" s="174" t="s">
        <v>161</v>
      </c>
      <c r="AR182" s="174" t="s">
        <v>161</v>
      </c>
      <c r="AS182" s="172"/>
      <c r="AT182" s="172"/>
      <c r="AU182" s="172"/>
      <c r="AV182" s="172"/>
      <c r="AW182" s="174" t="s">
        <v>161</v>
      </c>
      <c r="AX182" s="172"/>
      <c r="AY182" s="174" t="s">
        <v>161</v>
      </c>
      <c r="AZ182" s="172"/>
      <c r="BA182" s="172"/>
      <c r="BB182" s="172"/>
      <c r="BC182" s="174" t="s">
        <v>161</v>
      </c>
      <c r="BD182" s="174" t="s">
        <v>161</v>
      </c>
      <c r="BE182" s="172"/>
      <c r="BF182" s="174" t="s">
        <v>161</v>
      </c>
      <c r="BG182" s="172"/>
      <c r="BH182" s="172"/>
      <c r="BI182" s="174" t="s">
        <v>161</v>
      </c>
      <c r="BJ182" s="172"/>
      <c r="BK182" s="172"/>
      <c r="BL182" s="174" t="s">
        <v>161</v>
      </c>
      <c r="BM182" s="172"/>
      <c r="BN182" s="172"/>
      <c r="BO182" s="174" t="s">
        <v>161</v>
      </c>
      <c r="BP182" s="172"/>
      <c r="BQ182" s="172"/>
      <c r="BR182" s="172"/>
      <c r="BS182" s="172"/>
      <c r="BT182" s="174" t="s">
        <v>161</v>
      </c>
      <c r="BU182" s="172"/>
      <c r="BV182" s="172"/>
      <c r="BW182" s="172"/>
      <c r="BX182" s="172"/>
      <c r="BY182" s="172"/>
      <c r="BZ182" s="172"/>
      <c r="CA182" s="172"/>
      <c r="CB182" s="172"/>
      <c r="CC182" s="172"/>
      <c r="CD182" s="172"/>
      <c r="CE182" s="172"/>
      <c r="CF182" s="172"/>
      <c r="CG182" s="172"/>
      <c r="CH182" s="172"/>
      <c r="CI182" s="172"/>
      <c r="CJ182" s="172"/>
      <c r="CK182" s="174" t="s">
        <v>161</v>
      </c>
      <c r="CL182" s="174" t="s">
        <v>161</v>
      </c>
      <c r="CM182" s="174" t="s">
        <v>161</v>
      </c>
      <c r="CN182" s="174" t="s">
        <v>161</v>
      </c>
      <c r="CO182" s="174" t="s">
        <v>161</v>
      </c>
      <c r="CP182" s="172"/>
      <c r="CQ182" s="172"/>
      <c r="CR182" s="174" t="s">
        <v>161</v>
      </c>
      <c r="CS182" s="174" t="s">
        <v>161</v>
      </c>
      <c r="CT182" s="172"/>
      <c r="CU182" s="298"/>
      <c r="CV182" s="298" t="s">
        <v>161</v>
      </c>
      <c r="CW182" s="298" t="s">
        <v>161</v>
      </c>
      <c r="CX182" s="298" t="s">
        <v>161</v>
      </c>
      <c r="CY182" s="298" t="s">
        <v>161</v>
      </c>
      <c r="CZ182" s="298" t="s">
        <v>161</v>
      </c>
      <c r="DA182" s="298"/>
      <c r="DB182" s="298"/>
      <c r="DC182" s="298" t="s">
        <v>161</v>
      </c>
      <c r="DD182" s="298" t="s">
        <v>161</v>
      </c>
      <c r="DE182" s="298"/>
    </row>
    <row r="183" spans="1:109" s="200" customFormat="1" ht="75">
      <c r="A183" s="193" t="s">
        <v>435</v>
      </c>
      <c r="B183" s="194" t="s">
        <v>436</v>
      </c>
      <c r="C183" s="172"/>
      <c r="D183" s="172"/>
      <c r="E183" s="172"/>
      <c r="F183" s="174" t="s">
        <v>161</v>
      </c>
      <c r="G183" s="174" t="s">
        <v>161</v>
      </c>
      <c r="H183" s="174" t="s">
        <v>161</v>
      </c>
      <c r="I183" s="172"/>
      <c r="J183" s="174" t="s">
        <v>161</v>
      </c>
      <c r="K183" s="172"/>
      <c r="L183" s="173"/>
      <c r="M183" s="173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298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298"/>
      <c r="CV183" s="298"/>
      <c r="CW183" s="298"/>
      <c r="CX183" s="298"/>
      <c r="CY183" s="298"/>
      <c r="CZ183" s="298"/>
      <c r="DA183" s="298"/>
      <c r="DB183" s="298"/>
      <c r="DC183" s="298"/>
      <c r="DD183" s="298"/>
      <c r="DE183" s="298"/>
    </row>
    <row r="184" spans="1:109" s="200" customFormat="1" ht="30">
      <c r="A184" s="193" t="s">
        <v>437</v>
      </c>
      <c r="B184" s="197" t="s">
        <v>438</v>
      </c>
      <c r="C184" s="172"/>
      <c r="D184" s="172"/>
      <c r="E184" s="172"/>
      <c r="F184" s="172"/>
      <c r="G184" s="172"/>
      <c r="H184" s="172"/>
      <c r="I184" s="172"/>
      <c r="J184" s="172"/>
      <c r="K184" s="172"/>
      <c r="L184" s="173"/>
      <c r="M184" s="174" t="s">
        <v>161</v>
      </c>
      <c r="N184" s="172"/>
      <c r="O184" s="172"/>
      <c r="P184" s="172"/>
      <c r="Q184" s="172"/>
      <c r="R184" s="172"/>
      <c r="S184" s="172"/>
      <c r="T184" s="172"/>
      <c r="U184" s="172"/>
      <c r="V184" s="174" t="s">
        <v>161</v>
      </c>
      <c r="W184" s="172"/>
      <c r="X184" s="172"/>
      <c r="Y184" s="172"/>
      <c r="Z184" s="172"/>
      <c r="AA184" s="172"/>
      <c r="AB184" s="172"/>
      <c r="AC184" s="174" t="s">
        <v>161</v>
      </c>
      <c r="AD184" s="172"/>
      <c r="AE184" s="172"/>
      <c r="AF184" s="172"/>
      <c r="AG184" s="172"/>
      <c r="AH184" s="172"/>
      <c r="AI184" s="172"/>
      <c r="AJ184" s="174" t="s">
        <v>161</v>
      </c>
      <c r="AK184" s="172"/>
      <c r="AL184" s="172"/>
      <c r="AM184" s="172"/>
      <c r="AN184" s="298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4" t="s">
        <v>161</v>
      </c>
      <c r="BB184" s="172"/>
      <c r="BC184" s="172"/>
      <c r="BD184" s="172"/>
      <c r="BE184" s="172"/>
      <c r="BF184" s="174" t="s">
        <v>161</v>
      </c>
      <c r="BG184" s="172"/>
      <c r="BH184" s="172"/>
      <c r="BI184" s="174" t="s">
        <v>161</v>
      </c>
      <c r="BJ184" s="172"/>
      <c r="BK184" s="174" t="s">
        <v>161</v>
      </c>
      <c r="BL184" s="172"/>
      <c r="BM184" s="172"/>
      <c r="BN184" s="174" t="s">
        <v>161</v>
      </c>
      <c r="BO184" s="172"/>
      <c r="BP184" s="172"/>
      <c r="BQ184" s="172"/>
      <c r="BR184" s="172"/>
      <c r="BS184" s="172"/>
      <c r="BT184" s="174" t="s">
        <v>161</v>
      </c>
      <c r="BU184" s="172"/>
      <c r="BV184" s="172"/>
      <c r="BW184" s="172"/>
      <c r="BX184" s="174" t="s">
        <v>161</v>
      </c>
      <c r="BY184" s="172"/>
      <c r="BZ184" s="172"/>
      <c r="CA184" s="172"/>
      <c r="CB184" s="172"/>
      <c r="CC184" s="174" t="s">
        <v>161</v>
      </c>
      <c r="CD184" s="172"/>
      <c r="CE184" s="172"/>
      <c r="CF184" s="172"/>
      <c r="CG184" s="172"/>
      <c r="CH184" s="172"/>
      <c r="CI184" s="172"/>
      <c r="CJ184" s="172"/>
      <c r="CK184" s="174" t="s">
        <v>161</v>
      </c>
      <c r="CL184" s="174" t="s">
        <v>161</v>
      </c>
      <c r="CM184" s="172"/>
      <c r="CN184" s="172"/>
      <c r="CO184" s="172"/>
      <c r="CP184" s="174" t="s">
        <v>161</v>
      </c>
      <c r="CQ184" s="174" t="s">
        <v>161</v>
      </c>
      <c r="CR184" s="172"/>
      <c r="CS184" s="174" t="s">
        <v>161</v>
      </c>
      <c r="CT184" s="172"/>
      <c r="CU184" s="298"/>
      <c r="CV184" s="298" t="s">
        <v>161</v>
      </c>
      <c r="CW184" s="298" t="s">
        <v>161</v>
      </c>
      <c r="CX184" s="298"/>
      <c r="CY184" s="298"/>
      <c r="CZ184" s="298"/>
      <c r="DA184" s="298" t="s">
        <v>161</v>
      </c>
      <c r="DB184" s="298" t="s">
        <v>161</v>
      </c>
      <c r="DC184" s="298"/>
      <c r="DD184" s="298" t="s">
        <v>161</v>
      </c>
      <c r="DE184" s="298"/>
    </row>
    <row r="185" spans="2:109" s="155" customFormat="1" ht="12.75">
      <c r="B185" s="156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  <c r="DA185" s="158"/>
      <c r="DB185" s="158"/>
      <c r="DC185" s="158"/>
      <c r="DD185" s="158"/>
      <c r="DE185" s="158"/>
    </row>
    <row r="186" spans="2:109" s="155" customFormat="1" ht="12.75">
      <c r="B186" s="156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  <c r="DA186" s="158"/>
      <c r="DB186" s="158"/>
      <c r="DC186" s="158"/>
      <c r="DD186" s="158"/>
      <c r="DE186" s="158"/>
    </row>
    <row r="187" spans="2:109" s="155" customFormat="1" ht="12.75">
      <c r="B187" s="156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  <c r="DA187" s="158"/>
      <c r="DB187" s="158"/>
      <c r="DC187" s="158"/>
      <c r="DD187" s="158"/>
      <c r="DE187" s="158"/>
    </row>
    <row r="188" spans="2:109" s="155" customFormat="1" ht="12.75">
      <c r="B188" s="156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  <c r="DA188" s="158"/>
      <c r="DB188" s="158"/>
      <c r="DC188" s="158"/>
      <c r="DD188" s="158"/>
      <c r="DE188" s="158"/>
    </row>
    <row r="189" spans="2:109" s="155" customFormat="1" ht="12.75">
      <c r="B189" s="156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  <c r="CY189" s="158"/>
      <c r="CZ189" s="158"/>
      <c r="DA189" s="158"/>
      <c r="DB189" s="158"/>
      <c r="DC189" s="158"/>
      <c r="DD189" s="158"/>
      <c r="DE189" s="158"/>
    </row>
    <row r="190" spans="2:109" s="155" customFormat="1" ht="12.75">
      <c r="B190" s="156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  <c r="DA190" s="158"/>
      <c r="DB190" s="158"/>
      <c r="DC190" s="158"/>
      <c r="DD190" s="158"/>
      <c r="DE190" s="158"/>
    </row>
    <row r="191" spans="2:109" s="155" customFormat="1" ht="12.75">
      <c r="B191" s="156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  <c r="DA191" s="158"/>
      <c r="DB191" s="158"/>
      <c r="DC191" s="158"/>
      <c r="DD191" s="158"/>
      <c r="DE191" s="158"/>
    </row>
    <row r="192" spans="2:109" s="155" customFormat="1" ht="12.75">
      <c r="B192" s="156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  <c r="DA192" s="158"/>
      <c r="DB192" s="158"/>
      <c r="DC192" s="158"/>
      <c r="DD192" s="158"/>
      <c r="DE192" s="158"/>
    </row>
    <row r="193" spans="2:109" s="155" customFormat="1" ht="12.75">
      <c r="B193" s="156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</row>
    <row r="194" spans="2:109" s="155" customFormat="1" ht="12.75"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  <c r="DA194" s="158"/>
      <c r="DB194" s="158"/>
      <c r="DC194" s="158"/>
      <c r="DD194" s="158"/>
      <c r="DE194" s="158"/>
    </row>
    <row r="195" spans="2:109" s="155" customFormat="1" ht="12.75">
      <c r="B195" s="156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  <c r="DB195" s="158"/>
      <c r="DC195" s="158"/>
      <c r="DD195" s="158"/>
      <c r="DE195" s="158"/>
    </row>
    <row r="196" spans="2:109" s="155" customFormat="1" ht="12.75">
      <c r="B196" s="156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  <c r="DA196" s="158"/>
      <c r="DB196" s="158"/>
      <c r="DC196" s="158"/>
      <c r="DD196" s="158"/>
      <c r="DE196" s="158"/>
    </row>
    <row r="197" spans="2:109" s="155" customFormat="1" ht="12.75">
      <c r="B197" s="156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58"/>
      <c r="DE197" s="158"/>
    </row>
    <row r="198" spans="2:109" s="155" customFormat="1" ht="12.75">
      <c r="B198" s="156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  <c r="CY198" s="158"/>
      <c r="CZ198" s="158"/>
      <c r="DA198" s="158"/>
      <c r="DB198" s="158"/>
      <c r="DC198" s="158"/>
      <c r="DD198" s="158"/>
      <c r="DE198" s="158"/>
    </row>
    <row r="199" spans="2:109" s="155" customFormat="1" ht="12.75">
      <c r="B199" s="156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  <c r="DA199" s="158"/>
      <c r="DB199" s="158"/>
      <c r="DC199" s="158"/>
      <c r="DD199" s="158"/>
      <c r="DE199" s="158"/>
    </row>
    <row r="200" spans="2:109" s="155" customFormat="1" ht="12.75">
      <c r="B200" s="156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  <c r="DA200" s="158"/>
      <c r="DB200" s="158"/>
      <c r="DC200" s="158"/>
      <c r="DD200" s="158"/>
      <c r="DE200" s="158"/>
    </row>
    <row r="201" spans="2:109" s="155" customFormat="1" ht="12.75">
      <c r="B201" s="156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  <c r="CY201" s="158"/>
      <c r="CZ201" s="158"/>
      <c r="DA201" s="158"/>
      <c r="DB201" s="158"/>
      <c r="DC201" s="158"/>
      <c r="DD201" s="158"/>
      <c r="DE201" s="158"/>
    </row>
    <row r="202" spans="2:109" s="155" customFormat="1" ht="12.75">
      <c r="B202" s="156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  <c r="CY202" s="158"/>
      <c r="CZ202" s="158"/>
      <c r="DA202" s="158"/>
      <c r="DB202" s="158"/>
      <c r="DC202" s="158"/>
      <c r="DD202" s="158"/>
      <c r="DE202" s="158"/>
    </row>
    <row r="203" spans="2:109" s="155" customFormat="1" ht="12.75">
      <c r="B203" s="156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  <c r="DA203" s="158"/>
      <c r="DB203" s="158"/>
      <c r="DC203" s="158"/>
      <c r="DD203" s="158"/>
      <c r="DE203" s="158"/>
    </row>
    <row r="204" spans="2:109" s="155" customFormat="1" ht="12.75">
      <c r="B204" s="156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  <c r="CY204" s="158"/>
      <c r="CZ204" s="158"/>
      <c r="DA204" s="158"/>
      <c r="DB204" s="158"/>
      <c r="DC204" s="158"/>
      <c r="DD204" s="158"/>
      <c r="DE204" s="158"/>
    </row>
    <row r="205" spans="2:109" s="155" customFormat="1" ht="12.75">
      <c r="B205" s="156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  <c r="DA205" s="158"/>
      <c r="DB205" s="158"/>
      <c r="DC205" s="158"/>
      <c r="DD205" s="158"/>
      <c r="DE205" s="158"/>
    </row>
    <row r="206" spans="2:109" s="155" customFormat="1" ht="12.75">
      <c r="B206" s="156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  <c r="DA206" s="158"/>
      <c r="DB206" s="158"/>
      <c r="DC206" s="158"/>
      <c r="DD206" s="158"/>
      <c r="DE206" s="158"/>
    </row>
    <row r="207" spans="2:109" s="155" customFormat="1" ht="12.75">
      <c r="B207" s="156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  <c r="DA207" s="158"/>
      <c r="DB207" s="158"/>
      <c r="DC207" s="158"/>
      <c r="DD207" s="158"/>
      <c r="DE207" s="158"/>
    </row>
    <row r="208" spans="2:109" s="155" customFormat="1" ht="12.75">
      <c r="B208" s="156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  <c r="DA208" s="158"/>
      <c r="DB208" s="158"/>
      <c r="DC208" s="158"/>
      <c r="DD208" s="158"/>
      <c r="DE208" s="158"/>
    </row>
    <row r="209" spans="2:109" s="155" customFormat="1" ht="12.75">
      <c r="B209" s="156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  <c r="CY209" s="158"/>
      <c r="CZ209" s="158"/>
      <c r="DA209" s="158"/>
      <c r="DB209" s="158"/>
      <c r="DC209" s="158"/>
      <c r="DD209" s="158"/>
      <c r="DE209" s="158"/>
    </row>
    <row r="210" spans="2:109" s="155" customFormat="1" ht="12.75">
      <c r="B210" s="156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  <c r="DA210" s="158"/>
      <c r="DB210" s="158"/>
      <c r="DC210" s="158"/>
      <c r="DD210" s="158"/>
      <c r="DE210" s="158"/>
    </row>
    <row r="211" spans="2:109" s="155" customFormat="1" ht="12.75"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  <c r="DA211" s="158"/>
      <c r="DB211" s="158"/>
      <c r="DC211" s="158"/>
      <c r="DD211" s="158"/>
      <c r="DE211" s="158"/>
    </row>
    <row r="212" spans="2:109" s="155" customFormat="1" ht="12.75">
      <c r="B212" s="156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  <c r="CY212" s="158"/>
      <c r="CZ212" s="158"/>
      <c r="DA212" s="158"/>
      <c r="DB212" s="158"/>
      <c r="DC212" s="158"/>
      <c r="DD212" s="158"/>
      <c r="DE212" s="158"/>
    </row>
    <row r="213" spans="2:109" s="155" customFormat="1" ht="12.75">
      <c r="B213" s="156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  <c r="DA213" s="158"/>
      <c r="DB213" s="158"/>
      <c r="DC213" s="158"/>
      <c r="DD213" s="158"/>
      <c r="DE213" s="158"/>
    </row>
    <row r="214" spans="2:109" s="155" customFormat="1" ht="12.75">
      <c r="B214" s="156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  <c r="CY214" s="158"/>
      <c r="CZ214" s="158"/>
      <c r="DA214" s="158"/>
      <c r="DB214" s="158"/>
      <c r="DC214" s="158"/>
      <c r="DD214" s="158"/>
      <c r="DE214" s="158"/>
    </row>
    <row r="215" spans="2:109" s="155" customFormat="1" ht="12.75">
      <c r="B215" s="156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  <c r="CY215" s="158"/>
      <c r="CZ215" s="158"/>
      <c r="DA215" s="158"/>
      <c r="DB215" s="158"/>
      <c r="DC215" s="158"/>
      <c r="DD215" s="158"/>
      <c r="DE215" s="158"/>
    </row>
    <row r="216" spans="2:109" s="155" customFormat="1" ht="12.75">
      <c r="B216" s="156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  <c r="CY216" s="158"/>
      <c r="CZ216" s="158"/>
      <c r="DA216" s="158"/>
      <c r="DB216" s="158"/>
      <c r="DC216" s="158"/>
      <c r="DD216" s="158"/>
      <c r="DE216" s="158"/>
    </row>
    <row r="217" spans="2:109" s="155" customFormat="1" ht="12.75">
      <c r="B217" s="156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  <c r="CY217" s="158"/>
      <c r="CZ217" s="158"/>
      <c r="DA217" s="158"/>
      <c r="DB217" s="158"/>
      <c r="DC217" s="158"/>
      <c r="DD217" s="158"/>
      <c r="DE217" s="158"/>
    </row>
  </sheetData>
  <sheetProtection/>
  <mergeCells count="59">
    <mergeCell ref="AX120:AX121"/>
    <mergeCell ref="AY120:AY121"/>
    <mergeCell ref="AZ120:AZ121"/>
    <mergeCell ref="BA120:BA121"/>
    <mergeCell ref="A177:B177"/>
    <mergeCell ref="AR120:AR121"/>
    <mergeCell ref="AS120:AS121"/>
    <mergeCell ref="AT120:AT121"/>
    <mergeCell ref="AU120:AU121"/>
    <mergeCell ref="AV120:AV121"/>
    <mergeCell ref="AW120:AW121"/>
    <mergeCell ref="AL120:AL121"/>
    <mergeCell ref="AM120:AM121"/>
    <mergeCell ref="AN120:AN121"/>
    <mergeCell ref="AO120:AO121"/>
    <mergeCell ref="AP120:AP121"/>
    <mergeCell ref="AQ120:AQ121"/>
    <mergeCell ref="AF120:AF121"/>
    <mergeCell ref="AG120:AG121"/>
    <mergeCell ref="AH120:AH121"/>
    <mergeCell ref="AI120:AI121"/>
    <mergeCell ref="AJ120:AJ121"/>
    <mergeCell ref="AK120:AK121"/>
    <mergeCell ref="Z120:Z121"/>
    <mergeCell ref="AA120:AA121"/>
    <mergeCell ref="AB120:AB121"/>
    <mergeCell ref="AC120:AC121"/>
    <mergeCell ref="AD120:AD121"/>
    <mergeCell ref="AE120:AE121"/>
    <mergeCell ref="T120:T121"/>
    <mergeCell ref="U120:U121"/>
    <mergeCell ref="V120:V121"/>
    <mergeCell ref="W120:W121"/>
    <mergeCell ref="X120:X121"/>
    <mergeCell ref="Y120:Y121"/>
    <mergeCell ref="N120:N121"/>
    <mergeCell ref="O120:O121"/>
    <mergeCell ref="P120:P121"/>
    <mergeCell ref="Q120:Q121"/>
    <mergeCell ref="R120:R121"/>
    <mergeCell ref="S120:S121"/>
    <mergeCell ref="F120:F121"/>
    <mergeCell ref="G120:G121"/>
    <mergeCell ref="H120:H121"/>
    <mergeCell ref="K120:K121"/>
    <mergeCell ref="L120:L121"/>
    <mergeCell ref="M120:M121"/>
    <mergeCell ref="A94:B94"/>
    <mergeCell ref="A120:A121"/>
    <mergeCell ref="B120:B121"/>
    <mergeCell ref="C120:C121"/>
    <mergeCell ref="D120:D121"/>
    <mergeCell ref="E120:E121"/>
    <mergeCell ref="A2:Z2"/>
    <mergeCell ref="A5:A6"/>
    <mergeCell ref="B5:B6"/>
    <mergeCell ref="A7:B7"/>
    <mergeCell ref="C7:CT7"/>
    <mergeCell ref="A8:A11"/>
  </mergeCells>
  <printOptions/>
  <pageMargins left="0.75" right="0.75" top="1" bottom="1" header="0.5" footer="0.5"/>
  <pageSetup horizontalDpi="600" verticalDpi="600" orientation="portrait" paperSize="9" scale="11" r:id="rId2"/>
  <rowBreaks count="1" manualBreakCount="1">
    <brk id="18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1:K59"/>
  <sheetViews>
    <sheetView zoomScalePageLayoutView="0" workbookViewId="0" topLeftCell="A1">
      <selection activeCell="K39" sqref="K39"/>
    </sheetView>
  </sheetViews>
  <sheetFormatPr defaultColWidth="9.00390625" defaultRowHeight="12.75"/>
  <cols>
    <col min="2" max="2" width="1.75390625" style="359" customWidth="1"/>
    <col min="3" max="3" width="2.75390625" style="359" customWidth="1"/>
    <col min="4" max="4" width="10.375" style="359" customWidth="1"/>
    <col min="5" max="5" width="31.375" style="359" customWidth="1"/>
    <col min="6" max="6" width="38.625" style="359" customWidth="1"/>
    <col min="7" max="7" width="8.125" style="359" customWidth="1"/>
    <col min="8" max="8" width="9.00390625" style="359" customWidth="1"/>
    <col min="9" max="9" width="8.00390625" style="359" customWidth="1"/>
    <col min="10" max="10" width="6.625" style="359" bestFit="1" customWidth="1"/>
    <col min="11" max="11" width="7.00390625" style="359" customWidth="1"/>
  </cols>
  <sheetData>
    <row r="1" spans="2:11" ht="12.75">
      <c r="B1" s="793" t="s">
        <v>568</v>
      </c>
      <c r="C1" s="793"/>
      <c r="D1" s="793"/>
      <c r="E1" s="793"/>
      <c r="F1" s="793"/>
      <c r="G1" s="793"/>
      <c r="H1" s="793"/>
      <c r="I1" s="793"/>
      <c r="J1" s="793"/>
      <c r="K1" s="793"/>
    </row>
    <row r="2" spans="2:11" ht="12.75">
      <c r="B2" s="793" t="s">
        <v>598</v>
      </c>
      <c r="C2" s="793"/>
      <c r="D2" s="793"/>
      <c r="E2" s="793"/>
      <c r="F2" s="793"/>
      <c r="G2" s="793"/>
      <c r="H2" s="793"/>
      <c r="I2" s="793"/>
      <c r="J2" s="793"/>
      <c r="K2" s="793"/>
    </row>
    <row r="3" spans="2:11" ht="13.5" thickBot="1">
      <c r="B3" s="315"/>
      <c r="C3" s="794"/>
      <c r="D3" s="794"/>
      <c r="E3" s="794"/>
      <c r="F3" s="794"/>
      <c r="G3" s="794"/>
      <c r="H3" s="794"/>
      <c r="I3" s="794"/>
      <c r="J3" s="794"/>
      <c r="K3" s="794"/>
    </row>
    <row r="4" spans="2:11" ht="13.5" thickBot="1">
      <c r="B4"/>
      <c r="C4" s="466"/>
      <c r="D4" s="467"/>
      <c r="E4" s="467"/>
      <c r="F4" s="467"/>
      <c r="G4" s="467"/>
      <c r="H4" s="467"/>
      <c r="I4" s="467"/>
      <c r="J4" s="467"/>
      <c r="K4" s="468"/>
    </row>
    <row r="5" spans="2:11" ht="12.75">
      <c r="B5" s="316"/>
      <c r="C5" s="795" t="s">
        <v>136</v>
      </c>
      <c r="D5" s="796"/>
      <c r="E5" s="797"/>
      <c r="F5" s="798" t="s">
        <v>15</v>
      </c>
      <c r="G5" s="799"/>
      <c r="H5" s="799"/>
      <c r="I5" s="799"/>
      <c r="J5" s="799"/>
      <c r="K5" s="800"/>
    </row>
    <row r="6" spans="2:11" ht="12.75">
      <c r="B6" s="316"/>
      <c r="C6" s="774" t="s">
        <v>569</v>
      </c>
      <c r="D6" s="775"/>
      <c r="E6" s="776"/>
      <c r="F6" s="317" t="s">
        <v>626</v>
      </c>
      <c r="G6" s="318"/>
      <c r="H6" s="318"/>
      <c r="I6" s="318"/>
      <c r="J6" s="318"/>
      <c r="K6" s="319"/>
    </row>
    <row r="7" spans="2:11" ht="12.75">
      <c r="B7" s="316"/>
      <c r="C7" s="774" t="s">
        <v>570</v>
      </c>
      <c r="D7" s="775"/>
      <c r="E7" s="776"/>
      <c r="F7" s="317" t="s">
        <v>628</v>
      </c>
      <c r="G7" s="318"/>
      <c r="H7" s="318"/>
      <c r="I7" s="318"/>
      <c r="J7" s="318"/>
      <c r="K7" s="319"/>
    </row>
    <row r="8" spans="2:11" ht="12.75">
      <c r="B8" s="316"/>
      <c r="C8" s="777" t="s">
        <v>137</v>
      </c>
      <c r="D8" s="778"/>
      <c r="E8" s="779"/>
      <c r="F8" s="780" t="s">
        <v>61</v>
      </c>
      <c r="G8" s="781"/>
      <c r="H8" s="781"/>
      <c r="I8" s="781"/>
      <c r="J8" s="781"/>
      <c r="K8" s="782"/>
    </row>
    <row r="9" spans="2:11" ht="13.5" thickBot="1">
      <c r="B9" s="316"/>
      <c r="C9" s="783" t="s">
        <v>138</v>
      </c>
      <c r="D9" s="784"/>
      <c r="E9" s="785"/>
      <c r="F9" s="786" t="s">
        <v>599</v>
      </c>
      <c r="G9" s="787"/>
      <c r="H9" s="787"/>
      <c r="I9" s="787"/>
      <c r="J9" s="787"/>
      <c r="K9" s="788"/>
    </row>
    <row r="10" spans="2:11" ht="14.25" thickBot="1">
      <c r="B10" s="316"/>
      <c r="C10" s="789" t="s">
        <v>139</v>
      </c>
      <c r="D10" s="790"/>
      <c r="E10" s="791"/>
      <c r="F10" s="366">
        <v>1395</v>
      </c>
      <c r="G10" s="792" t="s">
        <v>140</v>
      </c>
      <c r="H10" s="790"/>
      <c r="I10" s="790"/>
      <c r="J10" s="791"/>
      <c r="K10" s="320">
        <v>210</v>
      </c>
    </row>
    <row r="11" spans="2:11" ht="15.75">
      <c r="B11" s="316"/>
      <c r="C11" s="758" t="s">
        <v>571</v>
      </c>
      <c r="D11" s="759"/>
      <c r="E11" s="759"/>
      <c r="F11" s="759"/>
      <c r="G11" s="759"/>
      <c r="H11" s="759"/>
      <c r="I11" s="759"/>
      <c r="J11" s="759"/>
      <c r="K11" s="760"/>
    </row>
    <row r="12" spans="2:11" ht="12.75">
      <c r="B12" s="316"/>
      <c r="C12" s="761" t="s">
        <v>572</v>
      </c>
      <c r="D12" s="762"/>
      <c r="E12" s="762"/>
      <c r="F12" s="763"/>
      <c r="G12" s="767" t="s">
        <v>141</v>
      </c>
      <c r="H12" s="768"/>
      <c r="I12" s="769" t="s">
        <v>23</v>
      </c>
      <c r="J12" s="767" t="s">
        <v>505</v>
      </c>
      <c r="K12" s="736"/>
    </row>
    <row r="13" spans="2:11" ht="13.5" thickBot="1">
      <c r="B13" s="316"/>
      <c r="C13" s="764"/>
      <c r="D13" s="765"/>
      <c r="E13" s="765"/>
      <c r="F13" s="766"/>
      <c r="G13" s="322" t="s">
        <v>142</v>
      </c>
      <c r="H13" s="323" t="s">
        <v>143</v>
      </c>
      <c r="I13" s="770"/>
      <c r="J13" s="321" t="s">
        <v>142</v>
      </c>
      <c r="K13" s="324" t="s">
        <v>143</v>
      </c>
    </row>
    <row r="14" spans="2:11" ht="12.75">
      <c r="B14" s="325"/>
      <c r="C14" s="771" t="s">
        <v>573</v>
      </c>
      <c r="D14" s="772"/>
      <c r="E14" s="772"/>
      <c r="F14" s="773"/>
      <c r="G14" s="326">
        <v>40</v>
      </c>
      <c r="H14" s="461">
        <f>G14/F10</f>
        <v>0.02867383512544803</v>
      </c>
      <c r="I14" s="326"/>
      <c r="J14" s="328"/>
      <c r="K14" s="462"/>
    </row>
    <row r="15" spans="2:11" ht="12.75">
      <c r="B15" s="325"/>
      <c r="C15" s="329" t="s">
        <v>459</v>
      </c>
      <c r="D15" s="755" t="s">
        <v>574</v>
      </c>
      <c r="E15" s="756"/>
      <c r="F15" s="757"/>
      <c r="G15" s="330">
        <v>20</v>
      </c>
      <c r="H15" s="461">
        <f>G15/F10</f>
        <v>0.014336917562724014</v>
      </c>
      <c r="I15" s="331" t="s">
        <v>617</v>
      </c>
      <c r="J15" s="332">
        <v>4</v>
      </c>
      <c r="K15" s="463">
        <f>J15/K10</f>
        <v>0.01904761904761905</v>
      </c>
    </row>
    <row r="16" spans="2:11" ht="12.75">
      <c r="B16" s="325"/>
      <c r="C16" s="329" t="s">
        <v>460</v>
      </c>
      <c r="D16" s="755" t="s">
        <v>575</v>
      </c>
      <c r="E16" s="756"/>
      <c r="F16" s="757"/>
      <c r="G16" s="330">
        <v>10</v>
      </c>
      <c r="H16" s="461">
        <f>G16/F10</f>
        <v>0.007168458781362007</v>
      </c>
      <c r="I16" s="331" t="s">
        <v>616</v>
      </c>
      <c r="J16" s="334">
        <v>2</v>
      </c>
      <c r="K16" s="463">
        <f>J16/K10</f>
        <v>0.009523809523809525</v>
      </c>
    </row>
    <row r="17" spans="2:11" ht="12.75">
      <c r="B17" s="325"/>
      <c r="C17" s="329" t="s">
        <v>461</v>
      </c>
      <c r="D17" s="755" t="s">
        <v>576</v>
      </c>
      <c r="E17" s="756"/>
      <c r="F17" s="757"/>
      <c r="G17" s="330">
        <v>10</v>
      </c>
      <c r="H17" s="461">
        <f>G17/F10</f>
        <v>0.007168458781362007</v>
      </c>
      <c r="I17" s="331" t="s">
        <v>618</v>
      </c>
      <c r="J17" s="330">
        <v>1</v>
      </c>
      <c r="K17" s="463">
        <f>J17/K10</f>
        <v>0.004761904761904762</v>
      </c>
    </row>
    <row r="18" spans="2:11" ht="12.75">
      <c r="B18" s="325"/>
      <c r="C18" s="724" t="s">
        <v>577</v>
      </c>
      <c r="D18" s="725"/>
      <c r="E18" s="725"/>
      <c r="F18" s="726"/>
      <c r="G18" s="330">
        <v>75</v>
      </c>
      <c r="H18" s="461">
        <f>G18/F10</f>
        <v>0.053763440860215055</v>
      </c>
      <c r="I18" s="331" t="s">
        <v>615</v>
      </c>
      <c r="J18" s="334">
        <v>5</v>
      </c>
      <c r="K18" s="463">
        <f>J18/K10</f>
        <v>0.023809523809523808</v>
      </c>
    </row>
    <row r="19" spans="2:11" ht="12.75">
      <c r="B19" s="325"/>
      <c r="C19" s="724" t="s">
        <v>578</v>
      </c>
      <c r="D19" s="725"/>
      <c r="E19" s="725"/>
      <c r="F19" s="726"/>
      <c r="G19" s="330">
        <v>40</v>
      </c>
      <c r="H19" s="461">
        <f>G19/F10</f>
        <v>0.02867383512544803</v>
      </c>
      <c r="I19" s="331" t="s">
        <v>619</v>
      </c>
      <c r="J19" s="334">
        <v>2</v>
      </c>
      <c r="K19" s="463">
        <f>J19/210</f>
        <v>0.009523809523809525</v>
      </c>
    </row>
    <row r="20" spans="2:11" ht="15.75">
      <c r="B20" s="325"/>
      <c r="C20" s="724" t="s">
        <v>579</v>
      </c>
      <c r="D20" s="725"/>
      <c r="E20" s="725"/>
      <c r="F20" s="726"/>
      <c r="G20" s="330">
        <v>20</v>
      </c>
      <c r="H20" s="461">
        <f>G20/F10</f>
        <v>0.014336917562724014</v>
      </c>
      <c r="I20" s="331" t="s">
        <v>620</v>
      </c>
      <c r="J20" s="334">
        <v>3</v>
      </c>
      <c r="K20" s="463">
        <f>J20/K10</f>
        <v>0.014285714285714285</v>
      </c>
    </row>
    <row r="21" spans="2:11" ht="63.75">
      <c r="B21" s="325"/>
      <c r="C21" s="737" t="s">
        <v>9</v>
      </c>
      <c r="D21" s="738"/>
      <c r="E21" s="738"/>
      <c r="F21" s="739"/>
      <c r="G21" s="330">
        <v>20</v>
      </c>
      <c r="H21" s="461">
        <f>G21/F10</f>
        <v>0.014336917562724014</v>
      </c>
      <c r="I21" s="335" t="s">
        <v>621</v>
      </c>
      <c r="J21" s="334">
        <v>4</v>
      </c>
      <c r="K21" s="463">
        <f>J21/K10</f>
        <v>0.01904761904761905</v>
      </c>
    </row>
    <row r="22" spans="2:11" ht="15.75">
      <c r="B22" s="325"/>
      <c r="C22" s="724" t="s">
        <v>580</v>
      </c>
      <c r="D22" s="725"/>
      <c r="E22" s="725"/>
      <c r="F22" s="726"/>
      <c r="G22" s="330" t="s">
        <v>630</v>
      </c>
      <c r="H22" s="327"/>
      <c r="I22" s="331" t="s">
        <v>629</v>
      </c>
      <c r="J22" s="334">
        <v>4</v>
      </c>
      <c r="K22" s="333">
        <f>J22/K10</f>
        <v>0.01904761904761905</v>
      </c>
    </row>
    <row r="23" spans="2:11" ht="13.5" thickBot="1">
      <c r="B23" s="325"/>
      <c r="C23" s="746" t="s">
        <v>581</v>
      </c>
      <c r="D23" s="747"/>
      <c r="E23" s="747"/>
      <c r="F23" s="748"/>
      <c r="G23" s="336" t="s">
        <v>501</v>
      </c>
      <c r="H23" s="327" t="s">
        <v>501</v>
      </c>
      <c r="I23" s="337"/>
      <c r="J23" s="338">
        <v>15</v>
      </c>
      <c r="K23" s="333">
        <f>J23/K10</f>
        <v>0.07142857142857142</v>
      </c>
    </row>
    <row r="24" spans="2:11" ht="12.75">
      <c r="B24" s="325"/>
      <c r="C24" s="749"/>
      <c r="D24" s="750"/>
      <c r="E24" s="750"/>
      <c r="F24" s="750"/>
      <c r="G24" s="750"/>
      <c r="H24" s="750"/>
      <c r="I24" s="750"/>
      <c r="J24" s="750"/>
      <c r="K24" s="751"/>
    </row>
    <row r="25" spans="2:11" ht="12.75">
      <c r="B25" s="325"/>
      <c r="C25" s="737" t="s">
        <v>582</v>
      </c>
      <c r="D25" s="738"/>
      <c r="E25" s="738"/>
      <c r="F25" s="739"/>
      <c r="G25" s="330"/>
      <c r="H25" s="327">
        <f>G25/960</f>
        <v>0</v>
      </c>
      <c r="I25" s="331"/>
      <c r="J25" s="330"/>
      <c r="K25" s="463">
        <f>J25/210</f>
        <v>0</v>
      </c>
    </row>
    <row r="26" spans="2:11" ht="12.75">
      <c r="B26" s="325"/>
      <c r="C26" s="752"/>
      <c r="D26" s="753"/>
      <c r="E26" s="753"/>
      <c r="F26" s="753"/>
      <c r="G26" s="753"/>
      <c r="H26" s="753"/>
      <c r="I26" s="753"/>
      <c r="J26" s="753"/>
      <c r="K26" s="754"/>
    </row>
    <row r="27" spans="2:11" ht="38.25">
      <c r="B27" s="325"/>
      <c r="C27" s="724" t="s">
        <v>149</v>
      </c>
      <c r="D27" s="725"/>
      <c r="E27" s="725"/>
      <c r="F27" s="726"/>
      <c r="G27" s="330">
        <v>585</v>
      </c>
      <c r="H27" s="327">
        <f>G27/F10</f>
        <v>0.41935483870967744</v>
      </c>
      <c r="I27" s="335" t="s">
        <v>622</v>
      </c>
      <c r="J27" s="330">
        <v>94</v>
      </c>
      <c r="K27" s="463">
        <f>J27/210</f>
        <v>0.44761904761904764</v>
      </c>
    </row>
    <row r="28" spans="2:11" ht="12.75">
      <c r="B28" s="325"/>
      <c r="C28" s="339"/>
      <c r="D28" s="340"/>
      <c r="E28" s="340"/>
      <c r="F28" s="340"/>
      <c r="G28" s="340"/>
      <c r="H28" s="340"/>
      <c r="I28" s="340"/>
      <c r="J28" s="340"/>
      <c r="K28" s="341"/>
    </row>
    <row r="29" spans="2:11" ht="12.75">
      <c r="B29" s="325"/>
      <c r="C29" s="724" t="s">
        <v>583</v>
      </c>
      <c r="D29" s="725"/>
      <c r="E29" s="725"/>
      <c r="F29" s="726"/>
      <c r="G29" s="361">
        <v>275</v>
      </c>
      <c r="H29" s="327">
        <f>G29/F10</f>
        <v>0.1971326164874552</v>
      </c>
      <c r="I29" s="362"/>
      <c r="J29" s="361">
        <v>38</v>
      </c>
      <c r="K29" s="463">
        <f>J29/210</f>
        <v>0.18095238095238095</v>
      </c>
    </row>
    <row r="30" spans="2:11" ht="12.75">
      <c r="B30" s="325"/>
      <c r="C30" s="734"/>
      <c r="D30" s="735"/>
      <c r="E30" s="735"/>
      <c r="F30" s="735"/>
      <c r="G30" s="735"/>
      <c r="H30" s="735"/>
      <c r="I30" s="735"/>
      <c r="J30" s="735"/>
      <c r="K30" s="736"/>
    </row>
    <row r="31" spans="2:11" ht="12.75">
      <c r="B31" s="325"/>
      <c r="C31" s="724" t="s">
        <v>146</v>
      </c>
      <c r="D31" s="725"/>
      <c r="E31" s="725"/>
      <c r="F31" s="726"/>
      <c r="G31" s="363">
        <v>590</v>
      </c>
      <c r="H31" s="327">
        <f>G31/F10</f>
        <v>0.4229390681003584</v>
      </c>
      <c r="I31" s="364"/>
      <c r="J31" s="363">
        <v>105</v>
      </c>
      <c r="K31" s="463">
        <f>J31/210</f>
        <v>0.5</v>
      </c>
    </row>
    <row r="32" spans="2:11" ht="12.75">
      <c r="B32" s="325"/>
      <c r="C32" s="734"/>
      <c r="D32" s="735"/>
      <c r="E32" s="735"/>
      <c r="F32" s="735"/>
      <c r="G32" s="735"/>
      <c r="H32" s="735"/>
      <c r="I32" s="735"/>
      <c r="J32" s="735"/>
      <c r="K32" s="736"/>
    </row>
    <row r="33" spans="2:11" ht="12.75">
      <c r="B33" s="325"/>
      <c r="C33" s="724" t="s">
        <v>147</v>
      </c>
      <c r="D33" s="725"/>
      <c r="E33" s="725"/>
      <c r="F33" s="726"/>
      <c r="G33" s="365">
        <v>325</v>
      </c>
      <c r="H33" s="327">
        <f>G33/F10</f>
        <v>0.23297491039426524</v>
      </c>
      <c r="I33" s="364"/>
      <c r="J33" s="365">
        <v>48</v>
      </c>
      <c r="K33" s="463">
        <f>J33/210</f>
        <v>0.22857142857142856</v>
      </c>
    </row>
    <row r="34" spans="2:11" ht="12.75">
      <c r="B34" s="325"/>
      <c r="C34" s="734"/>
      <c r="D34" s="735"/>
      <c r="E34" s="735"/>
      <c r="F34" s="735"/>
      <c r="G34" s="735"/>
      <c r="H34" s="735"/>
      <c r="I34" s="735"/>
      <c r="J34" s="735"/>
      <c r="K34" s="736"/>
    </row>
    <row r="35" spans="2:11" ht="12.75">
      <c r="B35" s="325"/>
      <c r="C35" s="724" t="s">
        <v>148</v>
      </c>
      <c r="D35" s="725"/>
      <c r="E35" s="725"/>
      <c r="F35" s="726"/>
      <c r="G35" s="464" t="s">
        <v>613</v>
      </c>
      <c r="H35" s="465" t="s">
        <v>614</v>
      </c>
      <c r="I35" s="362"/>
      <c r="J35" s="363">
        <v>150</v>
      </c>
      <c r="K35" s="463">
        <f>J35/210</f>
        <v>0.7142857142857143</v>
      </c>
    </row>
    <row r="36" spans="2:11" ht="12.75">
      <c r="B36" s="342"/>
      <c r="C36" s="343"/>
      <c r="D36" s="344"/>
      <c r="E36" s="344"/>
      <c r="F36" s="344"/>
      <c r="G36" s="344"/>
      <c r="H36" s="344"/>
      <c r="I36" s="344"/>
      <c r="J36" s="344"/>
      <c r="K36" s="345"/>
    </row>
    <row r="37" spans="2:11" ht="12.75">
      <c r="B37" s="325"/>
      <c r="C37" s="737" t="s">
        <v>584</v>
      </c>
      <c r="D37" s="738"/>
      <c r="E37" s="738"/>
      <c r="F37" s="739"/>
      <c r="G37" s="330">
        <v>1395</v>
      </c>
      <c r="H37" s="327">
        <v>1</v>
      </c>
      <c r="I37" s="346"/>
      <c r="J37" s="330">
        <v>195</v>
      </c>
      <c r="K37" s="463">
        <f>J37/210</f>
        <v>0.9285714285714286</v>
      </c>
    </row>
    <row r="38" spans="2:11" ht="12.75">
      <c r="B38" s="325"/>
      <c r="C38" s="740"/>
      <c r="D38" s="741"/>
      <c r="E38" s="741"/>
      <c r="F38" s="741"/>
      <c r="G38" s="741"/>
      <c r="H38" s="741"/>
      <c r="I38" s="741"/>
      <c r="J38" s="741"/>
      <c r="K38" s="742"/>
    </row>
    <row r="39" spans="2:11" ht="12.75">
      <c r="B39" s="325"/>
      <c r="C39" s="737" t="s">
        <v>585</v>
      </c>
      <c r="D39" s="738"/>
      <c r="E39" s="738"/>
      <c r="F39" s="739"/>
      <c r="G39" s="469">
        <v>890</v>
      </c>
      <c r="H39" s="461">
        <f>G39/F10</f>
        <v>0.6379928315412187</v>
      </c>
      <c r="I39" s="346"/>
      <c r="J39" s="469">
        <v>145</v>
      </c>
      <c r="K39" s="463">
        <f>J39/210</f>
        <v>0.6904761904761905</v>
      </c>
    </row>
    <row r="40" spans="2:11" ht="12.75">
      <c r="B40" s="325"/>
      <c r="C40" s="743"/>
      <c r="D40" s="744"/>
      <c r="E40" s="744"/>
      <c r="F40" s="744"/>
      <c r="G40" s="744"/>
      <c r="H40" s="744"/>
      <c r="I40" s="744"/>
      <c r="J40" s="744"/>
      <c r="K40" s="745"/>
    </row>
    <row r="41" spans="2:11" ht="12.75">
      <c r="B41" s="325"/>
      <c r="C41" s="718" t="s">
        <v>586</v>
      </c>
      <c r="D41" s="719"/>
      <c r="E41" s="719"/>
      <c r="F41" s="720"/>
      <c r="G41" s="347"/>
      <c r="H41" s="327"/>
      <c r="I41" s="348"/>
      <c r="J41" s="347"/>
      <c r="K41" s="333"/>
    </row>
    <row r="42" spans="2:11" ht="13.5" thickBot="1">
      <c r="B42" s="325"/>
      <c r="C42" s="349"/>
      <c r="D42" s="350"/>
      <c r="E42" s="350"/>
      <c r="F42" s="350"/>
      <c r="G42" s="350"/>
      <c r="H42" s="350"/>
      <c r="I42" s="350"/>
      <c r="J42" s="350"/>
      <c r="K42" s="351"/>
    </row>
    <row r="43" spans="2:11" ht="12.75">
      <c r="B43" s="325"/>
      <c r="C43" s="721" t="s">
        <v>587</v>
      </c>
      <c r="D43" s="722"/>
      <c r="E43" s="722"/>
      <c r="F43" s="722"/>
      <c r="G43" s="722"/>
      <c r="H43" s="722"/>
      <c r="I43" s="722"/>
      <c r="J43" s="722"/>
      <c r="K43" s="723"/>
    </row>
    <row r="44" spans="2:11" ht="13.5" thickBot="1">
      <c r="B44" s="325"/>
      <c r="C44" s="724" t="s">
        <v>588</v>
      </c>
      <c r="D44" s="725"/>
      <c r="E44" s="725"/>
      <c r="F44" s="725"/>
      <c r="G44" s="725"/>
      <c r="H44" s="725"/>
      <c r="I44" s="726"/>
      <c r="J44" s="727" t="s">
        <v>589</v>
      </c>
      <c r="K44" s="728"/>
    </row>
    <row r="45" spans="2:11" ht="13.5" thickBot="1">
      <c r="B45" s="325"/>
      <c r="C45" s="729" t="s">
        <v>590</v>
      </c>
      <c r="D45" s="730"/>
      <c r="E45" s="730"/>
      <c r="F45" s="730"/>
      <c r="G45" s="730"/>
      <c r="H45" s="730"/>
      <c r="I45" s="731"/>
      <c r="J45" s="732" t="s">
        <v>589</v>
      </c>
      <c r="K45" s="733"/>
    </row>
    <row r="46" spans="2:11" ht="12.75">
      <c r="B46" s="325"/>
      <c r="C46" s="470"/>
      <c r="D46" s="470"/>
      <c r="E46" s="470"/>
      <c r="F46" s="470"/>
      <c r="G46" s="470"/>
      <c r="H46" s="470"/>
      <c r="I46" s="470"/>
      <c r="J46" s="471"/>
      <c r="K46" s="471"/>
    </row>
    <row r="47" spans="2:11" ht="12.75">
      <c r="B47" s="325"/>
      <c r="C47" s="470"/>
      <c r="D47" s="470"/>
      <c r="E47" s="470"/>
      <c r="F47" s="470"/>
      <c r="G47" s="470"/>
      <c r="H47" s="470"/>
      <c r="I47" s="470"/>
      <c r="J47" s="471"/>
      <c r="K47" s="471"/>
    </row>
    <row r="48" spans="2:11" ht="12.75">
      <c r="B48" s="325"/>
      <c r="C48" s="470"/>
      <c r="D48" s="470"/>
      <c r="E48" s="470"/>
      <c r="F48" s="470"/>
      <c r="G48" s="470"/>
      <c r="H48" s="470"/>
      <c r="I48" s="470"/>
      <c r="J48" s="471"/>
      <c r="K48" s="471"/>
    </row>
    <row r="49" spans="2:11" ht="12.75">
      <c r="B49" s="325"/>
      <c r="C49" s="470"/>
      <c r="D49" s="470"/>
      <c r="E49" s="470"/>
      <c r="F49" s="470"/>
      <c r="G49" s="470"/>
      <c r="H49" s="470"/>
      <c r="I49" s="470"/>
      <c r="J49" s="471"/>
      <c r="K49" s="471"/>
    </row>
    <row r="50" spans="2:11" ht="12.75">
      <c r="B50" s="316"/>
      <c r="C50" s="352" t="s">
        <v>591</v>
      </c>
      <c r="D50" s="353"/>
      <c r="E50" s="353"/>
      <c r="F50" s="354"/>
      <c r="G50" s="353"/>
      <c r="H50" s="354"/>
      <c r="I50" s="354"/>
      <c r="J50" s="354"/>
      <c r="K50" s="354"/>
    </row>
    <row r="51" spans="2:11" ht="15">
      <c r="B51" s="316"/>
      <c r="C51" s="713" t="s">
        <v>592</v>
      </c>
      <c r="D51" s="713"/>
      <c r="E51" s="713"/>
      <c r="F51" s="713"/>
      <c r="G51" s="714" t="s">
        <v>593</v>
      </c>
      <c r="H51" s="714"/>
      <c r="I51" s="714"/>
      <c r="J51" s="714"/>
      <c r="K51" s="714"/>
    </row>
    <row r="52" spans="2:11" ht="12.75">
      <c r="B52" s="316"/>
      <c r="C52" s="713" t="s">
        <v>594</v>
      </c>
      <c r="D52" s="713"/>
      <c r="E52" s="713"/>
      <c r="F52" s="713"/>
      <c r="G52" s="715" t="s">
        <v>595</v>
      </c>
      <c r="H52" s="715"/>
      <c r="I52" s="715"/>
      <c r="J52" s="715"/>
      <c r="K52" s="715"/>
    </row>
    <row r="53" spans="2:11" ht="50.25" customHeight="1">
      <c r="B53" s="316"/>
      <c r="C53" s="716" t="s">
        <v>596</v>
      </c>
      <c r="D53" s="716"/>
      <c r="E53" s="716"/>
      <c r="F53" s="716"/>
      <c r="G53" s="357"/>
      <c r="H53" s="355"/>
      <c r="I53" s="355"/>
      <c r="J53" s="355"/>
      <c r="K53" s="355"/>
    </row>
    <row r="54" spans="2:11" ht="48.75" customHeight="1">
      <c r="B54" s="316"/>
      <c r="C54" s="716" t="s">
        <v>597</v>
      </c>
      <c r="D54" s="716"/>
      <c r="E54" s="716"/>
      <c r="F54" s="716"/>
      <c r="G54" s="717" t="s">
        <v>439</v>
      </c>
      <c r="H54" s="717"/>
      <c r="I54" s="717"/>
      <c r="J54" s="717"/>
      <c r="K54" s="355"/>
    </row>
    <row r="55" spans="2:11" ht="15">
      <c r="B55" s="316"/>
      <c r="C55" s="356"/>
      <c r="D55" s="356"/>
      <c r="E55" s="356"/>
      <c r="F55" s="356"/>
      <c r="G55" s="711" t="s">
        <v>150</v>
      </c>
      <c r="H55" s="711"/>
      <c r="I55" s="711"/>
      <c r="J55" s="711"/>
      <c r="K55" s="355"/>
    </row>
    <row r="56" spans="2:11" ht="15">
      <c r="B56" s="316"/>
      <c r="C56" s="358"/>
      <c r="D56" s="358"/>
      <c r="E56" s="358"/>
      <c r="F56" s="358"/>
      <c r="G56" s="712" t="s">
        <v>151</v>
      </c>
      <c r="H56" s="712"/>
      <c r="I56" s="712"/>
      <c r="J56" s="712"/>
      <c r="K56" s="355"/>
    </row>
    <row r="57" spans="2:11" ht="16.5">
      <c r="B57" s="358"/>
      <c r="G57" s="358"/>
      <c r="H57" s="358"/>
      <c r="I57" s="358"/>
      <c r="J57" s="358"/>
      <c r="K57" s="360"/>
    </row>
    <row r="58" spans="2:11" ht="16.5">
      <c r="B58" s="358"/>
      <c r="G58" s="358"/>
      <c r="H58" s="358"/>
      <c r="I58" s="358"/>
      <c r="J58" s="358"/>
      <c r="K58" s="360"/>
    </row>
    <row r="59" spans="2:11" ht="16.5">
      <c r="B59" s="358"/>
      <c r="G59" s="358"/>
      <c r="H59" s="358"/>
      <c r="I59" s="358"/>
      <c r="J59" s="358"/>
      <c r="K59" s="360"/>
    </row>
  </sheetData>
  <sheetProtection/>
  <mergeCells count="58">
    <mergeCell ref="B1:K1"/>
    <mergeCell ref="B2:K2"/>
    <mergeCell ref="C3:K3"/>
    <mergeCell ref="C5:E5"/>
    <mergeCell ref="F5:K5"/>
    <mergeCell ref="C6:E6"/>
    <mergeCell ref="C7:E7"/>
    <mergeCell ref="C8:E8"/>
    <mergeCell ref="F8:K8"/>
    <mergeCell ref="C9:E9"/>
    <mergeCell ref="F9:K9"/>
    <mergeCell ref="C10:E10"/>
    <mergeCell ref="G10:J10"/>
    <mergeCell ref="C11:K11"/>
    <mergeCell ref="C12:F13"/>
    <mergeCell ref="G12:H12"/>
    <mergeCell ref="I12:I13"/>
    <mergeCell ref="J12:K12"/>
    <mergeCell ref="C14:F14"/>
    <mergeCell ref="D15:F15"/>
    <mergeCell ref="D16:F16"/>
    <mergeCell ref="D17:F17"/>
    <mergeCell ref="C18:F18"/>
    <mergeCell ref="C19:F19"/>
    <mergeCell ref="C20:F20"/>
    <mergeCell ref="C21:F21"/>
    <mergeCell ref="C22:F22"/>
    <mergeCell ref="C23:F23"/>
    <mergeCell ref="C24:K24"/>
    <mergeCell ref="C25:F25"/>
    <mergeCell ref="C26:K26"/>
    <mergeCell ref="C27:F27"/>
    <mergeCell ref="C29:F29"/>
    <mergeCell ref="C30:K30"/>
    <mergeCell ref="C31:F31"/>
    <mergeCell ref="C32:K32"/>
    <mergeCell ref="C33:F33"/>
    <mergeCell ref="C34:K34"/>
    <mergeCell ref="C35:F35"/>
    <mergeCell ref="C37:F37"/>
    <mergeCell ref="C38:K38"/>
    <mergeCell ref="C39:F39"/>
    <mergeCell ref="C40:K40"/>
    <mergeCell ref="C41:F41"/>
    <mergeCell ref="C43:K43"/>
    <mergeCell ref="C44:I44"/>
    <mergeCell ref="J44:K44"/>
    <mergeCell ref="C45:I45"/>
    <mergeCell ref="J45:K45"/>
    <mergeCell ref="G55:J55"/>
    <mergeCell ref="G56:J56"/>
    <mergeCell ref="C51:F51"/>
    <mergeCell ref="G51:K51"/>
    <mergeCell ref="C52:F52"/>
    <mergeCell ref="G52:K52"/>
    <mergeCell ref="C53:F53"/>
    <mergeCell ref="C54:F54"/>
    <mergeCell ref="G54:J5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Użytkownik systemu Windows</cp:lastModifiedBy>
  <cp:lastPrinted>2017-09-21T06:23:09Z</cp:lastPrinted>
  <dcterms:created xsi:type="dcterms:W3CDTF">2005-11-04T08:43:51Z</dcterms:created>
  <dcterms:modified xsi:type="dcterms:W3CDTF">2019-02-07T10:54:42Z</dcterms:modified>
  <cp:category/>
  <cp:version/>
  <cp:contentType/>
  <cp:contentStatus/>
</cp:coreProperties>
</file>