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9320" windowHeight="9705" activeTab="0"/>
  </bookViews>
  <sheets>
    <sheet name="studia I stopnia" sheetId="1" r:id="rId1"/>
    <sheet name="ECTS sem" sheetId="2" r:id="rId2"/>
  </sheets>
  <definedNames>
    <definedName name="_xlnm.Print_Area" localSheetId="1">'ECTS sem'!$A$1:$H$97</definedName>
    <definedName name="_xlnm.Print_Area" localSheetId="0">'studia I stopnia'!$A$1:$AM$143</definedName>
  </definedNames>
  <calcPr fullCalcOnLoad="1"/>
</workbook>
</file>

<file path=xl/comments1.xml><?xml version="1.0" encoding="utf-8"?>
<comments xmlns="http://schemas.openxmlformats.org/spreadsheetml/2006/main">
  <authors>
    <author>Dariusz Skibicki</author>
    <author>Darek</author>
    <author>darek</author>
    <author>AGapińska</author>
  </authors>
  <commentList>
    <comment ref="V15" authorId="0">
      <text>
        <r>
          <rPr>
            <b/>
            <sz val="8"/>
            <rFont val="Tahoma"/>
            <family val="2"/>
          </rPr>
          <t>1</t>
        </r>
      </text>
    </comment>
    <comment ref="Z15" authorId="0">
      <text>
        <r>
          <rPr>
            <b/>
            <sz val="8"/>
            <rFont val="Tahoma"/>
            <family val="2"/>
          </rPr>
          <t>1</t>
        </r>
      </text>
    </comment>
    <comment ref="AD15" authorId="0">
      <text>
        <r>
          <rPr>
            <b/>
            <sz val="8"/>
            <rFont val="Tahoma"/>
            <family val="2"/>
          </rPr>
          <t>1</t>
        </r>
      </text>
    </comment>
    <comment ref="AH15" authorId="0">
      <text>
        <r>
          <rPr>
            <b/>
            <sz val="8"/>
            <rFont val="Tahoma"/>
            <family val="2"/>
          </rPr>
          <t>4</t>
        </r>
      </text>
    </comment>
    <comment ref="L16" authorId="1">
      <text>
        <r>
          <rPr>
            <b/>
            <sz val="8"/>
            <rFont val="Tahoma"/>
            <family val="2"/>
          </rPr>
          <t>1</t>
        </r>
      </text>
    </comment>
    <comment ref="N16" authorId="1">
      <text>
        <r>
          <rPr>
            <b/>
            <sz val="8"/>
            <rFont val="Tahoma"/>
            <family val="2"/>
          </rPr>
          <t>1</t>
        </r>
      </text>
    </comment>
    <comment ref="U17" authorId="1">
      <text>
        <r>
          <rPr>
            <b/>
            <sz val="8"/>
            <rFont val="Tahoma"/>
            <family val="2"/>
          </rPr>
          <t>1</t>
        </r>
      </text>
    </comment>
    <comment ref="Y17" authorId="1">
      <text>
        <r>
          <rPr>
            <b/>
            <sz val="8"/>
            <rFont val="Tahoma"/>
            <family val="2"/>
          </rPr>
          <t>1</t>
        </r>
      </text>
    </comment>
    <comment ref="L18" authorId="1">
      <text>
        <r>
          <rPr>
            <b/>
            <sz val="8"/>
            <rFont val="Tahoma"/>
            <family val="2"/>
          </rPr>
          <t>2</t>
        </r>
      </text>
    </comment>
    <comment ref="M18" authorId="1">
      <text>
        <r>
          <rPr>
            <b/>
            <sz val="8"/>
            <rFont val="Tahoma"/>
            <family val="2"/>
          </rPr>
          <t>1</t>
        </r>
      </text>
    </comment>
    <comment ref="L57" authorId="1">
      <text>
        <r>
          <rPr>
            <b/>
            <sz val="8"/>
            <rFont val="Tahoma"/>
            <family val="2"/>
          </rPr>
          <t>1</t>
        </r>
      </text>
    </comment>
    <comment ref="P57" authorId="1">
      <text>
        <r>
          <rPr>
            <b/>
            <sz val="8"/>
            <rFont val="Tahoma"/>
            <family val="2"/>
          </rPr>
          <t>1</t>
        </r>
      </text>
    </comment>
    <comment ref="T57" authorId="1">
      <text>
        <r>
          <rPr>
            <b/>
            <sz val="8"/>
            <rFont val="Tahoma"/>
            <family val="2"/>
          </rPr>
          <t>1</t>
        </r>
      </text>
    </comment>
    <comment ref="X57" authorId="1">
      <text>
        <r>
          <rPr>
            <b/>
            <sz val="8"/>
            <rFont val="Tahoma"/>
            <family val="2"/>
          </rPr>
          <t>4</t>
        </r>
      </text>
    </comment>
    <comment ref="N59" authorId="1">
      <text>
        <r>
          <rPr>
            <b/>
            <sz val="8"/>
            <rFont val="Tahoma"/>
            <family val="2"/>
          </rPr>
          <t>6</t>
        </r>
      </text>
    </comment>
    <comment ref="R59" authorId="1">
      <text>
        <r>
          <rPr>
            <b/>
            <sz val="8"/>
            <rFont val="Tahoma"/>
            <family val="2"/>
          </rPr>
          <t>4</t>
        </r>
      </text>
    </comment>
    <comment ref="V60" authorId="1">
      <text>
        <r>
          <rPr>
            <b/>
            <sz val="8"/>
            <rFont val="Tahoma"/>
            <family val="2"/>
          </rPr>
          <t>5</t>
        </r>
      </text>
    </comment>
    <comment ref="Z60" authorId="1">
      <text>
        <r>
          <rPr>
            <b/>
            <sz val="8"/>
            <rFont val="Tahoma"/>
            <family val="2"/>
          </rPr>
          <t>4</t>
        </r>
      </text>
    </comment>
    <comment ref="AD60" authorId="1">
      <text>
        <r>
          <rPr>
            <b/>
            <sz val="8"/>
            <rFont val="Tahoma"/>
            <family val="2"/>
          </rPr>
          <t>6</t>
        </r>
      </text>
    </comment>
    <comment ref="N61" authorId="1">
      <text>
        <r>
          <rPr>
            <b/>
            <sz val="8"/>
            <rFont val="Tahoma"/>
            <family val="2"/>
          </rPr>
          <t>5</t>
        </r>
      </text>
    </comment>
    <comment ref="R61" authorId="1">
      <text>
        <r>
          <rPr>
            <b/>
            <sz val="8"/>
            <rFont val="Tahoma"/>
            <family val="2"/>
          </rPr>
          <t>3</t>
        </r>
      </text>
    </comment>
    <comment ref="V61" authorId="1">
      <text>
        <r>
          <rPr>
            <b/>
            <sz val="8"/>
            <rFont val="Tahoma"/>
            <family val="2"/>
          </rPr>
          <t>4</t>
        </r>
      </text>
    </comment>
    <comment ref="Z61" authorId="1">
      <text>
        <r>
          <rPr>
            <b/>
            <sz val="8"/>
            <rFont val="Tahoma"/>
            <family val="2"/>
          </rPr>
          <t>4</t>
        </r>
      </text>
    </comment>
    <comment ref="AD61" authorId="1">
      <text>
        <r>
          <rPr>
            <b/>
            <sz val="8"/>
            <rFont val="Tahoma"/>
            <family val="2"/>
          </rPr>
          <t>2</t>
        </r>
      </text>
    </comment>
    <comment ref="R62" authorId="1">
      <text>
        <r>
          <rPr>
            <b/>
            <sz val="8"/>
            <rFont val="Tahoma"/>
            <family val="2"/>
          </rPr>
          <t>5</t>
        </r>
      </text>
    </comment>
    <comment ref="V62" authorId="1">
      <text>
        <r>
          <rPr>
            <b/>
            <sz val="8"/>
            <rFont val="Tahoma"/>
            <family val="2"/>
          </rPr>
          <t>3</t>
        </r>
      </text>
    </comment>
    <comment ref="Z62" authorId="1">
      <text>
        <r>
          <rPr>
            <b/>
            <sz val="8"/>
            <rFont val="Tahoma"/>
            <family val="2"/>
          </rPr>
          <t>4</t>
        </r>
      </text>
    </comment>
    <comment ref="AD62" authorId="1">
      <text>
        <r>
          <rPr>
            <b/>
            <sz val="8"/>
            <rFont val="Tahoma"/>
            <family val="2"/>
          </rPr>
          <t>5</t>
        </r>
      </text>
    </comment>
    <comment ref="R63" authorId="1">
      <text>
        <r>
          <rPr>
            <b/>
            <sz val="8"/>
            <rFont val="Tahoma"/>
            <family val="2"/>
          </rPr>
          <t>5</t>
        </r>
      </text>
    </comment>
    <comment ref="V63" authorId="1">
      <text>
        <r>
          <rPr>
            <b/>
            <sz val="8"/>
            <rFont val="Tahoma"/>
            <family val="2"/>
          </rPr>
          <t>4</t>
        </r>
      </text>
    </comment>
    <comment ref="R64" authorId="1">
      <text>
        <r>
          <rPr>
            <b/>
            <sz val="8"/>
            <rFont val="Tahoma"/>
            <family val="2"/>
          </rPr>
          <t>2</t>
        </r>
      </text>
    </comment>
    <comment ref="V64" authorId="1">
      <text>
        <r>
          <rPr>
            <b/>
            <sz val="8"/>
            <rFont val="Tahoma"/>
            <family val="2"/>
          </rPr>
          <t>2</t>
        </r>
      </text>
    </comment>
    <comment ref="Z64" authorId="1">
      <text>
        <r>
          <rPr>
            <b/>
            <sz val="8"/>
            <rFont val="Tahoma"/>
            <family val="2"/>
          </rPr>
          <t>2</t>
        </r>
      </text>
    </comment>
    <comment ref="AD64" authorId="1">
      <text>
        <r>
          <rPr>
            <b/>
            <sz val="8"/>
            <rFont val="Tahoma"/>
            <family val="2"/>
          </rPr>
          <t>2</t>
        </r>
      </text>
    </comment>
    <comment ref="AH64" authorId="1">
      <text>
        <r>
          <rPr>
            <b/>
            <sz val="8"/>
            <rFont val="Tahoma"/>
            <family val="2"/>
          </rPr>
          <t>2</t>
        </r>
      </text>
    </comment>
    <comment ref="AL64" authorId="1">
      <text>
        <r>
          <rPr>
            <b/>
            <sz val="8"/>
            <rFont val="Tahoma"/>
            <family val="2"/>
          </rPr>
          <t>3</t>
        </r>
      </text>
    </comment>
    <comment ref="O110" authorId="1">
      <text>
        <r>
          <rPr>
            <b/>
            <sz val="8"/>
            <rFont val="Tahoma"/>
            <family val="2"/>
          </rPr>
          <t>4</t>
        </r>
      </text>
    </comment>
    <comment ref="S110" authorId="1">
      <text>
        <r>
          <rPr>
            <b/>
            <sz val="8"/>
            <rFont val="Tahoma"/>
            <family val="2"/>
          </rPr>
          <t>6</t>
        </r>
      </text>
    </comment>
    <comment ref="L65" authorId="1">
      <text>
        <r>
          <rPr>
            <b/>
            <sz val="8"/>
            <rFont val="Tahoma"/>
            <family val="2"/>
          </rPr>
          <t>2</t>
        </r>
      </text>
    </comment>
    <comment ref="L67" authorId="1">
      <text>
        <r>
          <rPr>
            <b/>
            <sz val="8"/>
            <rFont val="Tahoma"/>
            <family val="2"/>
          </rPr>
          <t>1</t>
        </r>
      </text>
    </comment>
    <comment ref="L69" authorId="1">
      <text>
        <r>
          <rPr>
            <b/>
            <sz val="8"/>
            <rFont val="Tahoma"/>
            <family val="2"/>
          </rPr>
          <t>2</t>
        </r>
      </text>
    </comment>
    <comment ref="AJ70" authorId="1">
      <text>
        <r>
          <rPr>
            <b/>
            <sz val="8"/>
            <rFont val="Tahoma"/>
            <family val="2"/>
          </rPr>
          <t>2</t>
        </r>
      </text>
    </comment>
    <comment ref="AD66" authorId="1">
      <text>
        <r>
          <rPr>
            <b/>
            <sz val="8"/>
            <rFont val="Tahoma"/>
            <family val="2"/>
          </rPr>
          <t>2</t>
        </r>
      </text>
    </comment>
    <comment ref="AH66" authorId="1">
      <text>
        <r>
          <rPr>
            <b/>
            <sz val="8"/>
            <rFont val="Tahoma"/>
            <family val="2"/>
          </rPr>
          <t>2</t>
        </r>
      </text>
    </comment>
    <comment ref="P114" authorId="1">
      <text>
        <r>
          <rPr>
            <b/>
            <sz val="8"/>
            <rFont val="Tahoma"/>
            <family val="2"/>
          </rPr>
          <t>1</t>
        </r>
      </text>
    </comment>
    <comment ref="Q114" authorId="1">
      <text>
        <r>
          <rPr>
            <b/>
            <sz val="8"/>
            <rFont val="Tahoma"/>
            <family val="2"/>
          </rPr>
          <t>1</t>
        </r>
      </text>
    </comment>
    <comment ref="AM119" authorId="1">
      <text>
        <r>
          <rPr>
            <b/>
            <sz val="8"/>
            <rFont val="Tahoma"/>
            <family val="2"/>
          </rPr>
          <t>4</t>
        </r>
      </text>
    </comment>
    <comment ref="AH117" authorId="1">
      <text>
        <r>
          <rPr>
            <b/>
            <sz val="8"/>
            <rFont val="Tahoma"/>
            <family val="2"/>
          </rPr>
          <t>2</t>
        </r>
      </text>
    </comment>
    <comment ref="X116" authorId="1">
      <text>
        <r>
          <rPr>
            <b/>
            <sz val="8"/>
            <rFont val="Tahoma"/>
            <family val="2"/>
          </rPr>
          <t>1</t>
        </r>
      </text>
    </comment>
    <comment ref="AH116" authorId="1">
      <text>
        <r>
          <rPr>
            <b/>
            <sz val="8"/>
            <rFont val="Tahoma"/>
            <family val="2"/>
          </rPr>
          <t>3</t>
        </r>
      </text>
    </comment>
    <comment ref="X115" authorId="1">
      <text>
        <r>
          <rPr>
            <b/>
            <sz val="8"/>
            <rFont val="Tahoma"/>
            <family val="2"/>
          </rPr>
          <t>1</t>
        </r>
      </text>
    </comment>
    <comment ref="AD115" authorId="1">
      <text>
        <r>
          <rPr>
            <b/>
            <sz val="8"/>
            <rFont val="Tahoma"/>
            <family val="2"/>
          </rPr>
          <t>1</t>
        </r>
      </text>
    </comment>
    <comment ref="AI113" authorId="1">
      <text>
        <r>
          <rPr>
            <b/>
            <sz val="8"/>
            <rFont val="Tahoma"/>
            <family val="2"/>
          </rPr>
          <t>4</t>
        </r>
      </text>
    </comment>
    <comment ref="AM113" authorId="1">
      <text>
        <r>
          <rPr>
            <b/>
            <sz val="8"/>
            <rFont val="Tahoma"/>
            <family val="2"/>
          </rPr>
          <t>7</t>
        </r>
      </text>
    </comment>
    <comment ref="AA112" authorId="1">
      <text>
        <r>
          <rPr>
            <b/>
            <sz val="8"/>
            <rFont val="Tahoma"/>
            <family val="2"/>
          </rPr>
          <t>4</t>
        </r>
      </text>
    </comment>
    <comment ref="AE112" authorId="1">
      <text>
        <r>
          <rPr>
            <b/>
            <sz val="8"/>
            <rFont val="Tahoma"/>
            <family val="2"/>
          </rPr>
          <t>4</t>
        </r>
      </text>
    </comment>
    <comment ref="AI112" authorId="1">
      <text>
        <r>
          <rPr>
            <b/>
            <sz val="8"/>
            <rFont val="Tahoma"/>
            <family val="2"/>
          </rPr>
          <t>6</t>
        </r>
      </text>
    </comment>
    <comment ref="AM112" authorId="1">
      <text>
        <r>
          <rPr>
            <b/>
            <sz val="8"/>
            <rFont val="Tahoma"/>
            <family val="2"/>
          </rPr>
          <t>6</t>
        </r>
      </text>
    </comment>
    <comment ref="W111" authorId="1">
      <text>
        <r>
          <rPr>
            <b/>
            <sz val="8"/>
            <rFont val="Tahoma"/>
            <family val="2"/>
          </rPr>
          <t>6</t>
        </r>
      </text>
    </comment>
    <comment ref="AA111" authorId="1">
      <text>
        <r>
          <rPr>
            <b/>
            <sz val="8"/>
            <rFont val="Tahoma"/>
            <family val="2"/>
          </rPr>
          <t>4</t>
        </r>
      </text>
    </comment>
    <comment ref="AE111" authorId="1">
      <text>
        <r>
          <rPr>
            <b/>
            <sz val="8"/>
            <rFont val="Tahoma"/>
            <family val="2"/>
          </rPr>
          <t>5</t>
        </r>
      </text>
    </comment>
    <comment ref="AL66" authorId="1">
      <text>
        <r>
          <rPr>
            <b/>
            <sz val="8"/>
            <rFont val="Tahoma"/>
            <family val="2"/>
          </rPr>
          <t>5</t>
        </r>
      </text>
    </comment>
    <comment ref="AF117" authorId="1">
      <text>
        <r>
          <rPr>
            <b/>
            <sz val="8"/>
            <rFont val="Tahoma"/>
            <family val="2"/>
          </rPr>
          <t>1</t>
        </r>
      </text>
    </comment>
    <comment ref="O67" authorId="2">
      <text>
        <r>
          <rPr>
            <b/>
            <sz val="10"/>
            <rFont val="Tahoma"/>
            <family val="2"/>
          </rPr>
          <t>2</t>
        </r>
      </text>
    </comment>
    <comment ref="AB116" authorId="1">
      <text>
        <r>
          <rPr>
            <b/>
            <sz val="8"/>
            <rFont val="Tahoma"/>
            <family val="2"/>
          </rPr>
          <t>1</t>
        </r>
      </text>
    </comment>
    <comment ref="AB58" authorId="1">
      <text>
        <r>
          <rPr>
            <b/>
            <sz val="8"/>
            <rFont val="Tahoma"/>
            <family val="2"/>
          </rPr>
          <t>1</t>
        </r>
      </text>
    </comment>
    <comment ref="AF58" authorId="1">
      <text>
        <r>
          <rPr>
            <b/>
            <sz val="8"/>
            <rFont val="Tahoma"/>
            <family val="2"/>
          </rPr>
          <t>3</t>
        </r>
      </text>
    </comment>
    <comment ref="T18" authorId="1">
      <text>
        <r>
          <rPr>
            <b/>
            <sz val="8"/>
            <rFont val="Tahoma"/>
            <family val="2"/>
          </rPr>
          <t>2</t>
        </r>
      </text>
    </comment>
    <comment ref="U18" authorId="1">
      <text>
        <r>
          <rPr>
            <b/>
            <sz val="8"/>
            <rFont val="Tahoma"/>
            <family val="2"/>
          </rPr>
          <t>1</t>
        </r>
      </text>
    </comment>
    <comment ref="O68" authorId="2">
      <text>
        <r>
          <rPr>
            <b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
</t>
        </r>
      </text>
    </comment>
    <comment ref="S114" authorId="1">
      <text>
        <r>
          <rPr>
            <b/>
            <sz val="8"/>
            <rFont val="Tahoma"/>
            <family val="2"/>
          </rPr>
          <t>1</t>
        </r>
      </text>
    </comment>
    <comment ref="P65" authorId="1">
      <text>
        <r>
          <rPr>
            <b/>
            <sz val="8"/>
            <rFont val="Tahoma"/>
            <family val="2"/>
          </rPr>
          <t>1</t>
        </r>
      </text>
    </comment>
    <comment ref="AF118" authorId="1">
      <text>
        <r>
          <rPr>
            <b/>
            <sz val="8"/>
            <rFont val="Tahoma"/>
            <family val="2"/>
          </rPr>
          <t>1</t>
        </r>
      </text>
    </comment>
    <comment ref="AH118" authorId="1">
      <text>
        <r>
          <rPr>
            <b/>
            <sz val="8"/>
            <rFont val="Tahoma"/>
            <family val="2"/>
          </rPr>
          <t>2</t>
        </r>
      </text>
    </comment>
    <comment ref="AJ18" authorId="1">
      <text>
        <r>
          <rPr>
            <b/>
            <sz val="8"/>
            <rFont val="Tahoma"/>
            <family val="2"/>
          </rPr>
          <t>2</t>
        </r>
      </text>
    </comment>
    <comment ref="AK18" authorId="1">
      <text>
        <r>
          <rPr>
            <b/>
            <sz val="8"/>
            <rFont val="Tahoma"/>
            <family val="2"/>
          </rPr>
          <t>1</t>
        </r>
      </text>
    </comment>
    <comment ref="A73" authorId="3">
      <text>
        <r>
          <rPr>
            <b/>
            <sz val="9"/>
            <rFont val="Tahoma"/>
            <family val="2"/>
          </rPr>
          <t>AGapińska: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Darek</author>
    <author>darek</author>
  </authors>
  <commentList>
    <comment ref="C10" authorId="0">
      <text>
        <r>
          <rPr>
            <b/>
            <sz val="8"/>
            <rFont val="Tahoma"/>
            <family val="2"/>
          </rPr>
          <t>1</t>
        </r>
      </text>
    </comment>
    <comment ref="E10" authorId="0">
      <text>
        <r>
          <rPr>
            <b/>
            <sz val="8"/>
            <rFont val="Tahoma"/>
            <family val="2"/>
          </rPr>
          <t>1</t>
        </r>
      </text>
    </comment>
    <comment ref="C11" authorId="0">
      <text>
        <r>
          <rPr>
            <b/>
            <sz val="8"/>
            <rFont val="Tahoma"/>
            <family val="2"/>
          </rPr>
          <t>2</t>
        </r>
      </text>
    </comment>
    <comment ref="D11" authorId="0">
      <text>
        <r>
          <rPr>
            <b/>
            <sz val="8"/>
            <rFont val="Tahoma"/>
            <family val="2"/>
          </rPr>
          <t>1</t>
        </r>
      </text>
    </comment>
    <comment ref="C12" authorId="1">
      <text>
        <r>
          <rPr>
            <sz val="10"/>
            <rFont val="Tahoma"/>
            <family val="2"/>
          </rPr>
          <t xml:space="preserve"> 1</t>
        </r>
      </text>
    </comment>
    <comment ref="C13" authorId="1">
      <text>
        <r>
          <rPr>
            <sz val="10"/>
            <rFont val="Tahoma"/>
            <family val="2"/>
          </rPr>
          <t xml:space="preserve"> 1</t>
        </r>
      </text>
    </comment>
    <comment ref="C14" authorId="1">
      <text>
        <r>
          <rPr>
            <sz val="10"/>
            <rFont val="Tahoma"/>
            <family val="2"/>
          </rPr>
          <t xml:space="preserve"> 4</t>
        </r>
      </text>
    </comment>
    <comment ref="D14" authorId="1">
      <text>
        <r>
          <rPr>
            <sz val="10"/>
            <rFont val="Tahoma"/>
            <family val="2"/>
          </rPr>
          <t xml:space="preserve"> 4</t>
        </r>
      </text>
    </comment>
    <comment ref="C15" authorId="1">
      <text>
        <r>
          <rPr>
            <sz val="10"/>
            <rFont val="Tahoma"/>
            <family val="2"/>
          </rPr>
          <t xml:space="preserve"> 2</t>
        </r>
      </text>
    </comment>
    <comment ref="D15" authorId="1">
      <text>
        <r>
          <rPr>
            <sz val="10"/>
            <rFont val="Tahoma"/>
            <family val="2"/>
          </rPr>
          <t xml:space="preserve"> 1</t>
        </r>
      </text>
    </comment>
    <comment ref="C23" authorId="1">
      <text>
        <r>
          <rPr>
            <sz val="10"/>
            <rFont val="Tahoma"/>
            <family val="2"/>
          </rPr>
          <t xml:space="preserve"> 4</t>
        </r>
      </text>
    </comment>
    <comment ref="D23" authorId="1">
      <text>
        <r>
          <rPr>
            <sz val="10"/>
            <rFont val="Tahoma"/>
            <family val="2"/>
          </rPr>
          <t xml:space="preserve"> 4</t>
        </r>
      </text>
    </comment>
    <comment ref="C24" authorId="1">
      <text>
        <r>
          <rPr>
            <sz val="10"/>
            <rFont val="Tahoma"/>
            <family val="2"/>
          </rPr>
          <t>3</t>
        </r>
      </text>
    </comment>
    <comment ref="D24" authorId="1">
      <text>
        <r>
          <rPr>
            <sz val="10"/>
            <rFont val="Tahoma"/>
            <family val="2"/>
          </rPr>
          <t xml:space="preserve"> 1</t>
        </r>
      </text>
    </comment>
    <comment ref="C25" authorId="1">
      <text>
        <r>
          <rPr>
            <sz val="10"/>
            <rFont val="Tahoma"/>
            <family val="2"/>
          </rPr>
          <t>4</t>
        </r>
      </text>
    </comment>
    <comment ref="E25" authorId="1">
      <text>
        <r>
          <rPr>
            <sz val="10"/>
            <rFont val="Tahoma"/>
            <family val="2"/>
          </rPr>
          <t xml:space="preserve"> 2</t>
        </r>
      </text>
    </comment>
    <comment ref="C26" authorId="1">
      <text>
        <r>
          <rPr>
            <sz val="10"/>
            <rFont val="Tahoma"/>
            <family val="2"/>
          </rPr>
          <t xml:space="preserve"> 2</t>
        </r>
      </text>
    </comment>
    <comment ref="E26" authorId="1">
      <text>
        <r>
          <rPr>
            <sz val="10"/>
            <rFont val="Tahoma"/>
            <family val="2"/>
          </rPr>
          <t xml:space="preserve"> 2</t>
        </r>
      </text>
    </comment>
    <comment ref="C31" authorId="0">
      <text>
        <r>
          <rPr>
            <b/>
            <sz val="8"/>
            <rFont val="Tahoma"/>
            <family val="2"/>
          </rPr>
          <t>1</t>
        </r>
      </text>
    </comment>
    <comment ref="D31" authorId="0">
      <text>
        <r>
          <rPr>
            <b/>
            <sz val="8"/>
            <rFont val="Tahoma"/>
            <family val="2"/>
          </rPr>
          <t>1</t>
        </r>
      </text>
    </comment>
    <comment ref="F31" authorId="0">
      <text>
        <r>
          <rPr>
            <b/>
            <sz val="8"/>
            <rFont val="Tahoma"/>
            <family val="2"/>
          </rPr>
          <t>1</t>
        </r>
      </text>
    </comment>
    <comment ref="C37" authorId="1">
      <text>
        <r>
          <rPr>
            <sz val="10"/>
            <rFont val="Tahoma"/>
            <family val="2"/>
          </rPr>
          <t xml:space="preserve"> 3</t>
        </r>
      </text>
    </comment>
    <comment ref="E37" authorId="1">
      <text>
        <r>
          <rPr>
            <sz val="10"/>
            <rFont val="Tahoma"/>
            <family val="2"/>
          </rPr>
          <t xml:space="preserve"> 2</t>
        </r>
      </text>
    </comment>
    <comment ref="C38" authorId="1">
      <text>
        <r>
          <rPr>
            <sz val="10"/>
            <rFont val="Tahoma"/>
            <family val="2"/>
          </rPr>
          <t xml:space="preserve"> 2</t>
        </r>
      </text>
    </comment>
    <comment ref="D38" authorId="1">
      <text>
        <r>
          <rPr>
            <sz val="10"/>
            <rFont val="Tahoma"/>
            <family val="2"/>
          </rPr>
          <t xml:space="preserve"> 1</t>
        </r>
      </text>
    </comment>
    <comment ref="C40" authorId="1">
      <text>
        <r>
          <rPr>
            <sz val="10"/>
            <rFont val="Tahoma"/>
            <family val="2"/>
          </rPr>
          <t>4</t>
        </r>
      </text>
    </comment>
    <comment ref="D40" authorId="1">
      <text>
        <r>
          <rPr>
            <sz val="10"/>
            <rFont val="Tahoma"/>
            <family val="2"/>
          </rPr>
          <t xml:space="preserve"> 2</t>
        </r>
      </text>
    </comment>
    <comment ref="C41" authorId="1">
      <text>
        <r>
          <rPr>
            <sz val="10"/>
            <rFont val="Tahoma"/>
            <family val="2"/>
          </rPr>
          <t>3</t>
        </r>
      </text>
    </comment>
    <comment ref="D41" authorId="1">
      <text>
        <r>
          <rPr>
            <sz val="10"/>
            <rFont val="Tahoma"/>
            <family val="2"/>
          </rPr>
          <t xml:space="preserve"> 1</t>
        </r>
      </text>
    </comment>
    <comment ref="E41" authorId="1">
      <text>
        <r>
          <rPr>
            <sz val="10"/>
            <rFont val="Tahoma"/>
            <family val="2"/>
          </rPr>
          <t xml:space="preserve"> 2</t>
        </r>
      </text>
    </comment>
    <comment ref="C42" authorId="1">
      <text>
        <r>
          <rPr>
            <sz val="10"/>
            <rFont val="Tahoma"/>
            <family val="2"/>
          </rPr>
          <t>3</t>
        </r>
      </text>
    </comment>
    <comment ref="D42" authorId="1">
      <text>
        <r>
          <rPr>
            <sz val="10"/>
            <rFont val="Tahoma"/>
            <family val="2"/>
          </rPr>
          <t xml:space="preserve"> 1</t>
        </r>
      </text>
    </comment>
    <comment ref="C52" authorId="1">
      <text>
        <r>
          <rPr>
            <sz val="10"/>
            <rFont val="Tahoma"/>
            <family val="2"/>
          </rPr>
          <t>4</t>
        </r>
      </text>
    </comment>
    <comment ref="D52" authorId="1">
      <text>
        <r>
          <rPr>
            <sz val="10"/>
            <rFont val="Tahoma"/>
            <family val="2"/>
          </rPr>
          <t xml:space="preserve"> 1</t>
        </r>
      </text>
    </comment>
    <comment ref="E52" authorId="1">
      <text>
        <r>
          <rPr>
            <sz val="10"/>
            <rFont val="Tahoma"/>
            <family val="2"/>
          </rPr>
          <t xml:space="preserve"> 2</t>
        </r>
      </text>
    </comment>
    <comment ref="C53" authorId="0">
      <text>
        <r>
          <rPr>
            <b/>
            <sz val="8"/>
            <rFont val="Tahoma"/>
            <family val="2"/>
          </rPr>
          <t>2</t>
        </r>
      </text>
    </comment>
    <comment ref="D53" authorId="0">
      <text>
        <r>
          <rPr>
            <b/>
            <sz val="8"/>
            <rFont val="Tahoma"/>
            <family val="2"/>
          </rPr>
          <t>1</t>
        </r>
      </text>
    </comment>
    <comment ref="F54" authorId="1">
      <text>
        <r>
          <rPr>
            <sz val="10"/>
            <rFont val="Tahoma"/>
            <family val="2"/>
          </rPr>
          <t>3</t>
        </r>
      </text>
    </comment>
    <comment ref="C55" authorId="1">
      <text>
        <r>
          <rPr>
            <sz val="10"/>
            <rFont val="Tahoma"/>
            <family val="2"/>
          </rPr>
          <t xml:space="preserve"> 4</t>
        </r>
      </text>
    </comment>
    <comment ref="D55" authorId="1">
      <text>
        <r>
          <rPr>
            <sz val="10"/>
            <rFont val="Tahoma"/>
            <family val="2"/>
          </rPr>
          <t xml:space="preserve"> 1</t>
        </r>
      </text>
    </comment>
    <comment ref="E55" authorId="1">
      <text>
        <r>
          <rPr>
            <sz val="10"/>
            <rFont val="Tahoma"/>
            <family val="2"/>
          </rPr>
          <t xml:space="preserve"> 1</t>
        </r>
      </text>
    </comment>
    <comment ref="C56" authorId="1">
      <text>
        <r>
          <rPr>
            <sz val="10"/>
            <rFont val="Tahoma"/>
            <family val="2"/>
          </rPr>
          <t>4</t>
        </r>
      </text>
    </comment>
    <comment ref="D56" authorId="1">
      <text>
        <r>
          <rPr>
            <sz val="10"/>
            <rFont val="Tahoma"/>
            <family val="2"/>
          </rPr>
          <t xml:space="preserve"> 2</t>
        </r>
      </text>
    </comment>
    <comment ref="C57" authorId="1">
      <text>
        <r>
          <rPr>
            <sz val="10"/>
            <rFont val="Tahoma"/>
            <family val="2"/>
          </rPr>
          <t xml:space="preserve"> 2</t>
        </r>
      </text>
    </comment>
    <comment ref="C58" authorId="1">
      <text>
        <r>
          <rPr>
            <sz val="10"/>
            <rFont val="Tahoma"/>
            <family val="2"/>
          </rPr>
          <t>2</t>
        </r>
      </text>
    </comment>
    <comment ref="E58" authorId="1">
      <text>
        <r>
          <rPr>
            <sz val="10"/>
            <rFont val="Tahoma"/>
            <family val="2"/>
          </rPr>
          <t xml:space="preserve"> 2</t>
        </r>
      </text>
    </comment>
    <comment ref="C66" authorId="1">
      <text>
        <r>
          <rPr>
            <sz val="10"/>
            <rFont val="Tahoma"/>
            <family val="2"/>
          </rPr>
          <t xml:space="preserve"> 2</t>
        </r>
      </text>
    </comment>
    <comment ref="D66" authorId="1">
      <text>
        <r>
          <rPr>
            <sz val="10"/>
            <rFont val="Tahoma"/>
            <family val="2"/>
          </rPr>
          <t xml:space="preserve"> 1</t>
        </r>
      </text>
    </comment>
    <comment ref="E68" authorId="1">
      <text>
        <r>
          <rPr>
            <sz val="10"/>
            <rFont val="Tahoma"/>
            <family val="2"/>
          </rPr>
          <t xml:space="preserve"> 1</t>
        </r>
      </text>
    </comment>
    <comment ref="F68" authorId="1">
      <text>
        <r>
          <rPr>
            <sz val="10"/>
            <rFont val="Tahoma"/>
            <family val="2"/>
          </rPr>
          <t xml:space="preserve"> 1</t>
        </r>
      </text>
    </comment>
    <comment ref="C69" authorId="1">
      <text>
        <r>
          <rPr>
            <sz val="10"/>
            <rFont val="Tahoma"/>
            <family val="2"/>
          </rPr>
          <t>4</t>
        </r>
      </text>
    </comment>
    <comment ref="D69" authorId="1">
      <text>
        <r>
          <rPr>
            <sz val="10"/>
            <rFont val="Tahoma"/>
            <family val="2"/>
          </rPr>
          <t>2</t>
        </r>
      </text>
    </comment>
    <comment ref="C70" authorId="1">
      <text>
        <r>
          <rPr>
            <sz val="10"/>
            <rFont val="Tahoma"/>
            <family val="2"/>
          </rPr>
          <t>2</t>
        </r>
      </text>
    </comment>
    <comment ref="D70" authorId="1">
      <text>
        <r>
          <rPr>
            <sz val="10"/>
            <rFont val="Tahoma"/>
            <family val="2"/>
          </rPr>
          <t xml:space="preserve"> 1</t>
        </r>
      </text>
    </comment>
    <comment ref="C71" authorId="1">
      <text>
        <r>
          <rPr>
            <sz val="10"/>
            <rFont val="Tahoma"/>
            <family val="2"/>
          </rPr>
          <t xml:space="preserve"> 2</t>
        </r>
      </text>
    </comment>
    <comment ref="C72" authorId="1">
      <text>
        <r>
          <rPr>
            <sz val="10"/>
            <rFont val="Tahoma"/>
            <family val="2"/>
          </rPr>
          <t xml:space="preserve"> 2</t>
        </r>
      </text>
    </comment>
    <comment ref="D72" authorId="1">
      <text>
        <r>
          <rPr>
            <sz val="10"/>
            <rFont val="Tahoma"/>
            <family val="2"/>
          </rPr>
          <t xml:space="preserve"> 1</t>
        </r>
      </text>
    </comment>
    <comment ref="C73" authorId="1">
      <text>
        <r>
          <rPr>
            <sz val="10"/>
            <rFont val="Tahoma"/>
            <family val="2"/>
          </rPr>
          <t>3</t>
        </r>
      </text>
    </comment>
    <comment ref="D73" authorId="1">
      <text>
        <r>
          <rPr>
            <sz val="10"/>
            <rFont val="Tahoma"/>
            <family val="2"/>
          </rPr>
          <t>2</t>
        </r>
      </text>
    </comment>
    <comment ref="C78" authorId="1">
      <text>
        <r>
          <rPr>
            <sz val="10"/>
            <rFont val="Tahoma"/>
            <family val="2"/>
          </rPr>
          <t>3</t>
        </r>
      </text>
    </comment>
    <comment ref="D78" authorId="1">
      <text>
        <r>
          <rPr>
            <sz val="10"/>
            <rFont val="Tahoma"/>
            <family val="2"/>
          </rPr>
          <t xml:space="preserve"> 1</t>
        </r>
      </text>
    </comment>
    <comment ref="C79" authorId="1">
      <text>
        <r>
          <rPr>
            <sz val="10"/>
            <rFont val="Tahoma"/>
            <family val="2"/>
          </rPr>
          <t>3</t>
        </r>
      </text>
    </comment>
    <comment ref="D79" authorId="1">
      <text>
        <r>
          <rPr>
            <sz val="10"/>
            <rFont val="Tahoma"/>
            <family val="2"/>
          </rPr>
          <t>2</t>
        </r>
      </text>
    </comment>
    <comment ref="C80" authorId="1">
      <text>
        <r>
          <rPr>
            <sz val="10"/>
            <rFont val="Tahoma"/>
            <family val="2"/>
          </rPr>
          <t>5</t>
        </r>
      </text>
    </comment>
    <comment ref="E80" authorId="1">
      <text>
        <r>
          <rPr>
            <sz val="10"/>
            <rFont val="Tahoma"/>
            <family val="2"/>
          </rPr>
          <t xml:space="preserve"> 2</t>
        </r>
      </text>
    </comment>
    <comment ref="C81" authorId="1">
      <text>
        <r>
          <rPr>
            <sz val="10"/>
            <rFont val="Tahoma"/>
            <family val="2"/>
          </rPr>
          <t xml:space="preserve"> 2</t>
        </r>
      </text>
    </comment>
    <comment ref="D81" authorId="1">
      <text>
        <r>
          <rPr>
            <sz val="10"/>
            <rFont val="Tahoma"/>
            <family val="2"/>
          </rPr>
          <t xml:space="preserve"> 1</t>
        </r>
      </text>
    </comment>
    <comment ref="F81" authorId="1">
      <text>
        <r>
          <rPr>
            <sz val="10"/>
            <rFont val="Tahoma"/>
            <family val="2"/>
          </rPr>
          <t xml:space="preserve"> 2</t>
        </r>
      </text>
    </comment>
    <comment ref="C82" authorId="1">
      <text>
        <r>
          <rPr>
            <sz val="10"/>
            <rFont val="Tahoma"/>
            <family val="2"/>
          </rPr>
          <t xml:space="preserve"> 2</t>
        </r>
      </text>
    </comment>
    <comment ref="D82" authorId="1">
      <text>
        <r>
          <rPr>
            <sz val="10"/>
            <rFont val="Tahoma"/>
            <family val="2"/>
          </rPr>
          <t xml:space="preserve"> 1</t>
        </r>
      </text>
    </comment>
    <comment ref="F82" authorId="1">
      <text>
        <r>
          <rPr>
            <sz val="10"/>
            <rFont val="Tahoma"/>
            <family val="2"/>
          </rPr>
          <t xml:space="preserve"> 1</t>
        </r>
      </text>
    </comment>
    <comment ref="C84" authorId="0">
      <text>
        <r>
          <rPr>
            <b/>
            <sz val="8"/>
            <rFont val="Tahoma"/>
            <family val="2"/>
          </rPr>
          <t>1</t>
        </r>
      </text>
    </comment>
    <comment ref="E84" authorId="0">
      <text>
        <r>
          <rPr>
            <b/>
            <sz val="8"/>
            <rFont val="Tahoma"/>
            <family val="2"/>
          </rPr>
          <t>2</t>
        </r>
      </text>
    </comment>
    <comment ref="C85" authorId="0">
      <text>
        <r>
          <rPr>
            <b/>
            <sz val="8"/>
            <rFont val="Tahoma"/>
            <family val="2"/>
          </rPr>
          <t>1</t>
        </r>
      </text>
    </comment>
    <comment ref="E85" authorId="0">
      <text>
        <r>
          <rPr>
            <b/>
            <sz val="8"/>
            <rFont val="Tahoma"/>
            <family val="2"/>
          </rPr>
          <t>2</t>
        </r>
      </text>
    </comment>
    <comment ref="C89" authorId="0">
      <text>
        <r>
          <rPr>
            <b/>
            <sz val="8"/>
            <rFont val="Tahoma"/>
            <family val="2"/>
          </rPr>
          <t>2</t>
        </r>
      </text>
    </comment>
    <comment ref="D89" authorId="0">
      <text>
        <r>
          <rPr>
            <b/>
            <sz val="8"/>
            <rFont val="Tahoma"/>
            <family val="2"/>
          </rPr>
          <t>1</t>
        </r>
      </text>
    </comment>
    <comment ref="C90" authorId="1">
      <text>
        <r>
          <rPr>
            <sz val="10"/>
            <rFont val="Tahoma"/>
            <family val="2"/>
          </rPr>
          <t>3</t>
        </r>
      </text>
    </comment>
    <comment ref="E90" authorId="1">
      <text>
        <r>
          <rPr>
            <sz val="10"/>
            <rFont val="Tahoma"/>
            <family val="2"/>
          </rPr>
          <t xml:space="preserve"> 1</t>
        </r>
      </text>
    </comment>
    <comment ref="C92" authorId="1">
      <text>
        <r>
          <rPr>
            <sz val="10"/>
            <rFont val="Tahoma"/>
            <family val="2"/>
          </rPr>
          <t>5</t>
        </r>
      </text>
    </comment>
    <comment ref="D92" authorId="1">
      <text>
        <r>
          <rPr>
            <sz val="10"/>
            <rFont val="Tahoma"/>
            <family val="2"/>
          </rPr>
          <t xml:space="preserve"> 1</t>
        </r>
      </text>
    </comment>
    <comment ref="C93" authorId="1">
      <text>
        <r>
          <rPr>
            <sz val="10"/>
            <rFont val="Tahoma"/>
            <family val="2"/>
          </rPr>
          <t>2</t>
        </r>
      </text>
    </comment>
    <comment ref="D93" authorId="1">
      <text>
        <r>
          <rPr>
            <sz val="10"/>
            <rFont val="Tahoma"/>
            <family val="2"/>
          </rPr>
          <t xml:space="preserve"> 1</t>
        </r>
      </text>
    </comment>
    <comment ref="F93" authorId="1">
      <text>
        <r>
          <rPr>
            <sz val="10"/>
            <rFont val="Tahoma"/>
            <family val="2"/>
          </rPr>
          <t xml:space="preserve"> 1</t>
        </r>
      </text>
    </comment>
    <comment ref="C94" authorId="1">
      <text>
        <r>
          <rPr>
            <sz val="10"/>
            <rFont val="Tahoma"/>
            <family val="2"/>
          </rPr>
          <t>4</t>
        </r>
      </text>
    </comment>
    <comment ref="D94" authorId="1">
      <text>
        <r>
          <rPr>
            <sz val="10"/>
            <rFont val="Tahoma"/>
            <family val="2"/>
          </rPr>
          <t xml:space="preserve"> 1</t>
        </r>
      </text>
    </comment>
    <comment ref="F94" authorId="1">
      <text>
        <r>
          <rPr>
            <sz val="10"/>
            <rFont val="Tahoma"/>
            <family val="2"/>
          </rPr>
          <t>4</t>
        </r>
      </text>
    </comment>
    <comment ref="C95" authorId="1">
      <text>
        <r>
          <rPr>
            <sz val="10"/>
            <rFont val="Tahoma"/>
            <family val="2"/>
          </rPr>
          <t xml:space="preserve"> 1</t>
        </r>
      </text>
    </comment>
    <comment ref="D95" authorId="1">
      <text>
        <r>
          <rPr>
            <sz val="10"/>
            <rFont val="Tahoma"/>
            <family val="2"/>
          </rPr>
          <t xml:space="preserve"> 1</t>
        </r>
      </text>
    </comment>
  </commentList>
</comments>
</file>

<file path=xl/sharedStrings.xml><?xml version="1.0" encoding="utf-8"?>
<sst xmlns="http://schemas.openxmlformats.org/spreadsheetml/2006/main" count="695" uniqueCount="163">
  <si>
    <t>Wydział:</t>
  </si>
  <si>
    <t>Kierunek:</t>
  </si>
  <si>
    <t>WZORNICTWO</t>
  </si>
  <si>
    <t>Forma studiów:</t>
  </si>
  <si>
    <t>STUDIA STACJONARNE</t>
  </si>
  <si>
    <t>Poziom studiów:</t>
  </si>
  <si>
    <t>PIERWSZEGO STOPNIA (3,5-letnie licencjackie)</t>
  </si>
  <si>
    <t xml:space="preserve">Obowiązuje od roku akademickiego: </t>
  </si>
  <si>
    <t>ZATWIERDZAM</t>
  </si>
  <si>
    <t>ds. Dydaktycznych  i  Studenckich</t>
  </si>
  <si>
    <t>POZIOM STUDIÓW:</t>
  </si>
  <si>
    <t>PIERWSZEGO STOPNIA (3,5-letnie LICENCJACKIE)</t>
  </si>
  <si>
    <t>UNIWERSYTET TECHNOLOGICZNO-PRZYRODNICZY</t>
  </si>
  <si>
    <t>FORMA STUDIÓW:</t>
  </si>
  <si>
    <t>PROREKTOR</t>
  </si>
  <si>
    <t xml:space="preserve">IM. J. i J. ŚNIADECKICH </t>
  </si>
  <si>
    <t>KIERUNEK:</t>
  </si>
  <si>
    <t>w BYDGOSZCZY</t>
  </si>
  <si>
    <t>Bydgoszcz dn. ……………………..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</si>
  <si>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</si>
  <si>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</si>
  <si>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</si>
  <si>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</si>
  <si>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</si>
  <si>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</si>
  <si>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</si>
  <si>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</si>
  <si>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</si>
  <si>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pkt. ECTS</t>
  </si>
  <si>
    <t>W</t>
  </si>
  <si>
    <t>Ć</t>
  </si>
  <si>
    <t xml:space="preserve">L </t>
  </si>
  <si>
    <t>P / S</t>
  </si>
  <si>
    <t>L</t>
  </si>
  <si>
    <t>P/S</t>
  </si>
  <si>
    <t>A.</t>
  </si>
  <si>
    <t>PRZEDMIOTY  OGÓLNE</t>
  </si>
  <si>
    <t>SUMA ECTS</t>
  </si>
  <si>
    <t>1.</t>
  </si>
  <si>
    <t>2.</t>
  </si>
  <si>
    <t>Technologia informacyjna</t>
  </si>
  <si>
    <t>3.</t>
  </si>
  <si>
    <t>Wychowanie fizyczne</t>
  </si>
  <si>
    <t>4.</t>
  </si>
  <si>
    <t xml:space="preserve">RAZEM     </t>
  </si>
  <si>
    <t>PODSUMOWANIE  ARKUSZA  1</t>
  </si>
  <si>
    <t>SUMA</t>
  </si>
  <si>
    <t xml:space="preserve">Liczba:  </t>
  </si>
  <si>
    <t>egzaminów</t>
  </si>
  <si>
    <t>zaliczeń</t>
  </si>
  <si>
    <t>UWAGI:</t>
  </si>
  <si>
    <t>1. Studentów obowiązuje uczestnictwo na wszystkich rodzajach zajęć dydaktycznych objętych planem.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</si>
  <si>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</si>
  <si>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</si>
  <si>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</si>
  <si>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</si>
  <si>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</si>
  <si>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>3. Podstawy eksploatacji maszyn; sem. VI: 1. Elementy prawa, 2. Filozofia, 3. Marketing.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</si>
  <si>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</si>
  <si>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</si>
  <si>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</si>
  <si>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</si>
  <si>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</si>
  <si>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</si>
  <si>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</si>
  <si>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8. Studentów obowiązuje napisanie i obrona pracy dyplomowej oraz zdanie egzaminu dyplomowego (10 pkt. ECTS).</t>
  </si>
  <si>
    <t xml:space="preserve"> - egzamin</t>
  </si>
  <si>
    <t>ARKUSZ 1</t>
  </si>
  <si>
    <t>Pozycja     planu</t>
  </si>
  <si>
    <t>B.</t>
  </si>
  <si>
    <t>PRZEDMIOTY  PODSTAWOWE</t>
  </si>
  <si>
    <t>Historia sztuki i kultury</t>
  </si>
  <si>
    <t>Historia wzornictwa</t>
  </si>
  <si>
    <t>Przedmioty plastyczne - rysunek</t>
  </si>
  <si>
    <t>5.</t>
  </si>
  <si>
    <t>Przedmioty plastyczne - malarstwo</t>
  </si>
  <si>
    <t>6.</t>
  </si>
  <si>
    <t>Przedmioty plastyczne - rzeźba</t>
  </si>
  <si>
    <t>7.</t>
  </si>
  <si>
    <t>Przedmioty plastyczne - kształtowanie przestrzeni</t>
  </si>
  <si>
    <t>8.</t>
  </si>
  <si>
    <t>9.</t>
  </si>
  <si>
    <t>Wiedza o człowieku - ergonomia</t>
  </si>
  <si>
    <t>10.</t>
  </si>
  <si>
    <t>Techniczne aspekty modelowania</t>
  </si>
  <si>
    <t>11.</t>
  </si>
  <si>
    <t>Wiedza techniczna - geometria wykreślna</t>
  </si>
  <si>
    <t>12.</t>
  </si>
  <si>
    <t>Wiedza techniczna - rysunek techniczny</t>
  </si>
  <si>
    <t>13.</t>
  </si>
  <si>
    <t>Wiedza techniczna - maszynoznawstwo</t>
  </si>
  <si>
    <t>14.</t>
  </si>
  <si>
    <t>Prawo autorskie</t>
  </si>
  <si>
    <t>PODSUMOWANIE  ARKUSZA  1+2</t>
  </si>
  <si>
    <t>ROZKŁAD  ZAJĘĆ  w SEMESTRZE</t>
  </si>
  <si>
    <t>C.</t>
  </si>
  <si>
    <t>PRZEDMIOTY  KIERUNKOWE</t>
  </si>
  <si>
    <t>Podstawy projektowania</t>
  </si>
  <si>
    <t>Projektowanie ogólne</t>
  </si>
  <si>
    <t>Komunikacja wizualna</t>
  </si>
  <si>
    <t>Podstawy konstrukcji maszyn</t>
  </si>
  <si>
    <t>Materiałoznastwo</t>
  </si>
  <si>
    <t>Techniki wytwarzania</t>
  </si>
  <si>
    <t>Technologie materiałowe</t>
  </si>
  <si>
    <t>Przetwórstwo tworzyw sztucznych</t>
  </si>
  <si>
    <t>Seminarium dyplomowe</t>
  </si>
  <si>
    <t>PODSUMOWANIE  ARKUSZA  1+2+3</t>
  </si>
  <si>
    <r>
      <t xml:space="preserve">sem. </t>
    </r>
    <r>
      <rPr>
        <b/>
        <sz val="10"/>
        <rFont val="Cambria"/>
        <family val="1"/>
      </rPr>
      <t>I</t>
    </r>
  </si>
  <si>
    <r>
      <t>sem.</t>
    </r>
    <r>
      <rPr>
        <b/>
        <sz val="10"/>
        <rFont val="Cambria"/>
        <family val="1"/>
      </rPr>
      <t xml:space="preserve"> II</t>
    </r>
  </si>
  <si>
    <r>
      <t>sem.</t>
    </r>
    <r>
      <rPr>
        <b/>
        <sz val="10"/>
        <rFont val="Cambria"/>
        <family val="1"/>
      </rPr>
      <t xml:space="preserve"> III</t>
    </r>
  </si>
  <si>
    <r>
      <t xml:space="preserve">sem. </t>
    </r>
    <r>
      <rPr>
        <b/>
        <sz val="10"/>
        <rFont val="Cambria"/>
        <family val="1"/>
      </rPr>
      <t>IV</t>
    </r>
  </si>
  <si>
    <r>
      <t xml:space="preserve">sem. </t>
    </r>
    <r>
      <rPr>
        <b/>
        <sz val="10"/>
        <rFont val="Cambria"/>
        <family val="1"/>
      </rPr>
      <t>V</t>
    </r>
  </si>
  <si>
    <r>
      <t xml:space="preserve">sem. </t>
    </r>
    <r>
      <rPr>
        <b/>
        <sz val="10"/>
        <rFont val="Cambria"/>
        <family val="1"/>
      </rPr>
      <t>VI</t>
    </r>
  </si>
  <si>
    <r>
      <t xml:space="preserve">sem. </t>
    </r>
    <r>
      <rPr>
        <b/>
        <sz val="10"/>
        <rFont val="Cambria"/>
        <family val="1"/>
      </rPr>
      <t>VII</t>
    </r>
  </si>
  <si>
    <r>
      <t xml:space="preserve">Język obcy  </t>
    </r>
    <r>
      <rPr>
        <vertAlign val="superscript"/>
        <sz val="12"/>
        <rFont val="Cambria"/>
        <family val="1"/>
      </rPr>
      <t>(4)</t>
    </r>
  </si>
  <si>
    <r>
      <t xml:space="preserve">Przedmiot do wyboru </t>
    </r>
    <r>
      <rPr>
        <vertAlign val="superscript"/>
        <sz val="12"/>
        <rFont val="Cambria"/>
        <family val="1"/>
      </rPr>
      <t>(5)</t>
    </r>
  </si>
  <si>
    <r>
      <t xml:space="preserve">2. Studentów obowiązuje zaliczenie </t>
    </r>
    <r>
      <rPr>
        <b/>
        <sz val="10"/>
        <rFont val="Cambria"/>
        <family val="1"/>
      </rPr>
      <t xml:space="preserve">2 tygodniowej praktyki artystycznej </t>
    </r>
    <r>
      <rPr>
        <sz val="10"/>
        <rFont val="Cambria"/>
        <family val="1"/>
      </rPr>
      <t xml:space="preserve">(plener) po II sem. (2 pkt ECTS) i </t>
    </r>
    <r>
      <rPr>
        <b/>
        <sz val="10"/>
        <rFont val="Cambria"/>
        <family val="1"/>
      </rPr>
      <t>4 tygodniowej praktyki projektwej</t>
    </r>
    <r>
      <rPr>
        <sz val="10"/>
        <rFont val="Cambria"/>
        <family val="1"/>
      </rPr>
      <t xml:space="preserve"> po IV sem (4 pkt ECTS).</t>
    </r>
  </si>
  <si>
    <r>
      <t xml:space="preserve">3. Język obcy </t>
    </r>
    <r>
      <rPr>
        <sz val="10"/>
        <rFont val="Cambria"/>
        <family val="1"/>
      </rPr>
      <t>do wyboru spośród: 1. Język angielski, 2. Język niemiecki, 3. Język rosyjski.</t>
    </r>
  </si>
  <si>
    <r>
      <t>4. Przedmiot do wyboru</t>
    </r>
    <r>
      <rPr>
        <sz val="10"/>
        <rFont val="Cambria"/>
        <family val="1"/>
      </rPr>
      <t xml:space="preserve"> spośród: sem. I: 1.Ekonomia, 2. Psychologia, 3. Socjologia ogólna; sem. II: 1. Podstawowe problemy współczesnej techniki i technologii, 2. Komputerowe wspomaganie wytwarzania, </t>
    </r>
  </si>
  <si>
    <r>
      <t xml:space="preserve">5. Przedmioty plastyczne - rysunek specjalistyczny </t>
    </r>
    <r>
      <rPr>
        <sz val="10"/>
        <rFont val="Cambria"/>
        <family val="1"/>
      </rPr>
      <t>do wyboru spośród: 1. Rysunek architektoniczny, 2. Rysunek projektowy</t>
    </r>
  </si>
  <si>
    <r>
      <t xml:space="preserve">6. Techniki wspomagające projektowanie </t>
    </r>
    <r>
      <rPr>
        <sz val="10"/>
        <rFont val="Cambria"/>
        <family val="1"/>
      </rPr>
      <t xml:space="preserve"> treści kształcenia do wyboru spośród różnego typu oprogramowania: 1. SolidWorks, 2. Inventor, 3. CATIA.</t>
    </r>
  </si>
  <si>
    <r>
      <t xml:space="preserve">7. Projektowanie specjalistyczne  </t>
    </r>
    <r>
      <rPr>
        <sz val="10"/>
        <rFont val="Cambria"/>
        <family val="1"/>
      </rPr>
      <t>do wyboru spośród: 1. Projektowanie mebla, 2. Projektowanie urządzeń technicznych.</t>
    </r>
  </si>
  <si>
    <r>
      <t xml:space="preserve">Przedmioty plastyczne - rysunek specjalistyczny </t>
    </r>
    <r>
      <rPr>
        <vertAlign val="superscript"/>
        <sz val="12"/>
        <rFont val="Cambria"/>
        <family val="1"/>
      </rPr>
      <t>(5)</t>
    </r>
  </si>
  <si>
    <r>
      <t xml:space="preserve">Techniki wspomagające projektowanie  </t>
    </r>
    <r>
      <rPr>
        <vertAlign val="superscript"/>
        <sz val="12"/>
        <rFont val="Cambria"/>
        <family val="1"/>
      </rPr>
      <t>(6)</t>
    </r>
  </si>
  <si>
    <r>
      <t xml:space="preserve">Projektowanie specjalistyczne </t>
    </r>
    <r>
      <rPr>
        <vertAlign val="superscript"/>
        <sz val="12"/>
        <color indexed="8"/>
        <rFont val="Cambria"/>
        <family val="1"/>
      </rPr>
      <t>(7)</t>
    </r>
  </si>
  <si>
    <t>Plan nr</t>
  </si>
  <si>
    <t>Lp.</t>
  </si>
  <si>
    <t>SEMESTR I</t>
  </si>
  <si>
    <t>w</t>
  </si>
  <si>
    <t>ćw</t>
  </si>
  <si>
    <t>l</t>
  </si>
  <si>
    <t>p</t>
  </si>
  <si>
    <t>ECTS</t>
  </si>
  <si>
    <t>suma</t>
  </si>
  <si>
    <t>SEMESTR II</t>
  </si>
  <si>
    <t>SEMESTR III</t>
  </si>
  <si>
    <t>SEMESTR IV</t>
  </si>
  <si>
    <t>SEMESTR V</t>
  </si>
  <si>
    <t>SEMESTR VI</t>
  </si>
  <si>
    <t>SEMESTR VII</t>
  </si>
  <si>
    <r>
      <t xml:space="preserve">2. Studentów obowiązuje zaliczenie </t>
    </r>
    <r>
      <rPr>
        <b/>
        <sz val="10"/>
        <rFont val="Cambria"/>
        <family val="1"/>
      </rPr>
      <t xml:space="preserve">2 tygodniowej praktyki artystycznej </t>
    </r>
    <r>
      <rPr>
        <sz val="10"/>
        <rFont val="Cambria"/>
        <family val="1"/>
      </rPr>
      <t>(plener) po II sem. (</t>
    </r>
    <r>
      <rPr>
        <b/>
        <sz val="10"/>
        <rFont val="Cambria"/>
        <family val="1"/>
      </rPr>
      <t>2</t>
    </r>
    <r>
      <rPr>
        <sz val="10"/>
        <rFont val="Cambria"/>
        <family val="1"/>
      </rPr>
      <t xml:space="preserve"> pkt ECTS) i </t>
    </r>
    <r>
      <rPr>
        <b/>
        <sz val="10"/>
        <rFont val="Cambria"/>
        <family val="1"/>
      </rPr>
      <t>4 tygodniowej praktyki projektwej</t>
    </r>
    <r>
      <rPr>
        <sz val="10"/>
        <rFont val="Cambria"/>
        <family val="1"/>
      </rPr>
      <t xml:space="preserve"> po IV sem (</t>
    </r>
    <r>
      <rPr>
        <b/>
        <sz val="10"/>
        <rFont val="Cambria"/>
        <family val="1"/>
      </rPr>
      <t>4</t>
    </r>
    <r>
      <rPr>
        <sz val="10"/>
        <rFont val="Cambria"/>
        <family val="1"/>
      </rPr>
      <t xml:space="preserve"> pkt ECTS).</t>
    </r>
  </si>
  <si>
    <t>Wiedza o projektowaniu - modelowanie</t>
  </si>
  <si>
    <r>
      <t xml:space="preserve">Obowiązuje od roku akademickiego: </t>
    </r>
    <r>
      <rPr>
        <b/>
        <sz val="12"/>
        <rFont val="Cambria"/>
        <family val="1"/>
      </rPr>
      <t>2009/2010</t>
    </r>
  </si>
  <si>
    <t>Obowiązuje od roku akademickiego: 2009/2010</t>
  </si>
  <si>
    <t>III</t>
  </si>
  <si>
    <t>2009/2010</t>
  </si>
  <si>
    <r>
      <t xml:space="preserve">Przedmiot do wyboru </t>
    </r>
    <r>
      <rPr>
        <vertAlign val="superscript"/>
        <sz val="12"/>
        <rFont val="Cambria"/>
        <family val="1"/>
      </rPr>
      <t>(5)</t>
    </r>
  </si>
  <si>
    <r>
      <t xml:space="preserve">Techniki wspomagające projektowanie  </t>
    </r>
    <r>
      <rPr>
        <vertAlign val="superscript"/>
        <sz val="12"/>
        <rFont val="Cambria"/>
        <family val="1"/>
      </rPr>
      <t>(6)</t>
    </r>
  </si>
  <si>
    <r>
      <t xml:space="preserve">Projektowanie specjalistyczne </t>
    </r>
    <r>
      <rPr>
        <vertAlign val="superscript"/>
        <sz val="12"/>
        <color indexed="8"/>
        <rFont val="Cambria"/>
        <family val="1"/>
      </rPr>
      <t>(7)</t>
    </r>
  </si>
  <si>
    <t>PLAN  STUDIÓW  NR III</t>
  </si>
  <si>
    <t>ARKUSZ 2</t>
  </si>
  <si>
    <t>ARKUSZ 3</t>
  </si>
  <si>
    <t>Liczba godzin w semestrze (semestr I - VII po 15 tygodni)</t>
  </si>
  <si>
    <t>WYDZIAŁ  MECHANICZNY</t>
  </si>
  <si>
    <r>
      <t xml:space="preserve">4. </t>
    </r>
    <r>
      <rPr>
        <b/>
        <sz val="10"/>
        <rFont val="Cambria"/>
        <family val="1"/>
      </rPr>
      <t>Przedmiot do wyboru</t>
    </r>
    <r>
      <rPr>
        <sz val="10"/>
        <rFont val="Cambria"/>
        <family val="1"/>
      </rPr>
      <t xml:space="preserve"> spośród: sem. I: 1.Ekonomia, 2. Psychologia, 3. Socjologia ogólna; sem. IV: 1. Podstawowe problemy współczesnej techniki i technologii, 2. Komputerowe wspomaganie wytwarzania, </t>
    </r>
  </si>
  <si>
    <r>
      <t>3. P</t>
    </r>
    <r>
      <rPr>
        <sz val="10"/>
        <rFont val="Cambria"/>
        <family val="1"/>
      </rPr>
      <t>odstawy eksploatacji maszyn; sem. VII: 1. Elementy prawa, 2. Filozofia, 3. Marketing.</t>
    </r>
  </si>
  <si>
    <r>
      <t xml:space="preserve">5. </t>
    </r>
    <r>
      <rPr>
        <b/>
        <sz val="10"/>
        <rFont val="Cambria"/>
        <family val="1"/>
      </rPr>
      <t xml:space="preserve">Przedmioty plastyczne - rysunek specjalistyczny </t>
    </r>
    <r>
      <rPr>
        <sz val="10"/>
        <rFont val="Cambria"/>
        <family val="1"/>
      </rPr>
      <t>do wyboru spośród: 1. Rysunek architektoniczny, 2. Rysunek projektowy</t>
    </r>
  </si>
  <si>
    <r>
      <t xml:space="preserve">7. </t>
    </r>
    <r>
      <rPr>
        <b/>
        <sz val="10"/>
        <rFont val="Cambria"/>
        <family val="1"/>
      </rPr>
      <t xml:space="preserve">Projektowanie specjalistyczne  </t>
    </r>
    <r>
      <rPr>
        <sz val="10"/>
        <rFont val="Cambria"/>
        <family val="1"/>
      </rPr>
      <t>do wyboru spośród: 1. Projektowanie mebla, 2. Projektowanie urządzeń technicznych.</t>
    </r>
  </si>
  <si>
    <r>
      <t xml:space="preserve">Język obcy  </t>
    </r>
    <r>
      <rPr>
        <vertAlign val="superscript"/>
        <sz val="12"/>
        <rFont val="Cambria"/>
        <family val="1"/>
      </rPr>
      <t>(3)</t>
    </r>
  </si>
  <si>
    <r>
      <t xml:space="preserve">Przedmiot do wyboru </t>
    </r>
    <r>
      <rPr>
        <vertAlign val="superscript"/>
        <sz val="12"/>
        <rFont val="Cambria"/>
        <family val="1"/>
      </rPr>
      <t>(4)</t>
    </r>
  </si>
  <si>
    <t>szkolenie BHP - 4 godz.</t>
  </si>
  <si>
    <t>MECHANICZNY</t>
  </si>
  <si>
    <t>15.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</si>
</sst>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[$-415]d\ mmmm\ yyyy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35"/>
      <name val="Cambria"/>
      <family val="1"/>
    </font>
    <font>
      <sz val="35"/>
      <name val="Cambria"/>
      <family val="1"/>
    </font>
    <font>
      <b/>
      <sz val="25"/>
      <name val="Cambria"/>
      <family val="1"/>
    </font>
    <font>
      <sz val="9"/>
      <name val="Cambria"/>
      <family val="1"/>
    </font>
    <font>
      <vertAlign val="superscript"/>
      <sz val="12"/>
      <name val="Cambria"/>
      <family val="1"/>
    </font>
    <font>
      <b/>
      <sz val="9"/>
      <name val="Cambria"/>
      <family val="1"/>
    </font>
    <font>
      <sz val="9.5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vertAlign val="superscript"/>
      <sz val="12"/>
      <color indexed="8"/>
      <name val="Cambria"/>
      <family val="1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19" borderId="23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0" fillId="25" borderId="39" xfId="0" applyFont="1" applyFill="1" applyBorder="1" applyAlignment="1">
      <alignment vertical="center"/>
    </xf>
    <xf numFmtId="0" fontId="20" fillId="25" borderId="40" xfId="0" applyFont="1" applyFill="1" applyBorder="1" applyAlignment="1">
      <alignment horizontal="center" vertical="center"/>
    </xf>
    <xf numFmtId="0" fontId="20" fillId="25" borderId="41" xfId="0" applyFont="1" applyFill="1" applyBorder="1" applyAlignment="1">
      <alignment horizontal="center" vertical="center"/>
    </xf>
    <xf numFmtId="0" fontId="20" fillId="25" borderId="42" xfId="0" applyFont="1" applyFill="1" applyBorder="1" applyAlignment="1">
      <alignment horizontal="center" vertical="center"/>
    </xf>
    <xf numFmtId="0" fontId="20" fillId="25" borderId="43" xfId="0" applyFont="1" applyFill="1" applyBorder="1" applyAlignment="1">
      <alignment horizontal="center" vertical="center"/>
    </xf>
    <xf numFmtId="0" fontId="20" fillId="25" borderId="44" xfId="0" applyFont="1" applyFill="1" applyBorder="1" applyAlignment="1">
      <alignment horizontal="center" vertical="center"/>
    </xf>
    <xf numFmtId="0" fontId="20" fillId="25" borderId="45" xfId="0" applyFont="1" applyFill="1" applyBorder="1" applyAlignment="1">
      <alignment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6" fillId="0" borderId="48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35" fillId="19" borderId="10" xfId="0" applyFont="1" applyFill="1" applyBorder="1" applyAlignment="1">
      <alignment vertical="center"/>
    </xf>
    <xf numFmtId="0" fontId="35" fillId="26" borderId="51" xfId="0" applyFont="1" applyFill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36" fillId="0" borderId="15" xfId="0" applyFont="1" applyBorder="1" applyAlignment="1">
      <alignment horizontal="right" vertical="center"/>
    </xf>
    <xf numFmtId="0" fontId="25" fillId="0" borderId="15" xfId="0" applyFont="1" applyFill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1" fillId="26" borderId="19" xfId="0" applyFont="1" applyFill="1" applyBorder="1" applyAlignment="1">
      <alignment horizontal="center" vertical="center"/>
    </xf>
    <xf numFmtId="0" fontId="21" fillId="26" borderId="53" xfId="0" applyFont="1" applyFill="1" applyBorder="1" applyAlignment="1">
      <alignment horizontal="center" vertical="center"/>
    </xf>
    <xf numFmtId="0" fontId="21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/>
    </xf>
    <xf numFmtId="0" fontId="21" fillId="26" borderId="23" xfId="0" applyFont="1" applyFill="1" applyBorder="1" applyAlignment="1">
      <alignment horizontal="center" vertical="center"/>
    </xf>
    <xf numFmtId="0" fontId="24" fillId="26" borderId="24" xfId="0" applyFont="1" applyFill="1" applyBorder="1" applyAlignment="1">
      <alignment horizontal="center" vertical="center"/>
    </xf>
    <xf numFmtId="0" fontId="21" fillId="27" borderId="22" xfId="0" applyFont="1" applyFill="1" applyBorder="1" applyAlignment="1">
      <alignment horizontal="center" vertical="center"/>
    </xf>
    <xf numFmtId="0" fontId="21" fillId="19" borderId="22" xfId="0" applyFont="1" applyFill="1" applyBorder="1" applyAlignment="1">
      <alignment horizontal="center" vertical="center"/>
    </xf>
    <xf numFmtId="0" fontId="21" fillId="26" borderId="30" xfId="0" applyFont="1" applyFill="1" applyBorder="1" applyAlignment="1">
      <alignment horizontal="center" vertical="center"/>
    </xf>
    <xf numFmtId="0" fontId="21" fillId="26" borderId="29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1" fillId="26" borderId="27" xfId="0" applyFont="1" applyFill="1" applyBorder="1" applyAlignment="1">
      <alignment horizontal="center" vertical="center"/>
    </xf>
    <xf numFmtId="0" fontId="21" fillId="19" borderId="27" xfId="0" applyFont="1" applyFill="1" applyBorder="1" applyAlignment="1">
      <alignment horizontal="center" vertical="center"/>
    </xf>
    <xf numFmtId="0" fontId="21" fillId="26" borderId="54" xfId="0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 horizontal="center" vertical="center"/>
    </xf>
    <xf numFmtId="0" fontId="21" fillId="26" borderId="55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26" borderId="30" xfId="0" applyFont="1" applyFill="1" applyBorder="1" applyAlignment="1">
      <alignment horizontal="center" vertical="center"/>
    </xf>
    <xf numFmtId="0" fontId="24" fillId="26" borderId="27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1" fillId="26" borderId="28" xfId="0" applyFont="1" applyFill="1" applyBorder="1" applyAlignment="1">
      <alignment vertical="center"/>
    </xf>
    <xf numFmtId="0" fontId="21" fillId="26" borderId="27" xfId="0" applyFont="1" applyFill="1" applyBorder="1" applyAlignment="1">
      <alignment vertical="center"/>
    </xf>
    <xf numFmtId="0" fontId="21" fillId="26" borderId="56" xfId="0" applyFont="1" applyFill="1" applyBorder="1" applyAlignment="1">
      <alignment horizontal="center" vertical="center"/>
    </xf>
    <xf numFmtId="0" fontId="21" fillId="26" borderId="3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vertical="center"/>
    </xf>
    <xf numFmtId="0" fontId="21" fillId="0" borderId="51" xfId="0" applyFont="1" applyFill="1" applyBorder="1" applyAlignment="1">
      <alignment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26" borderId="24" xfId="0" applyFont="1" applyFill="1" applyBorder="1" applyAlignment="1">
      <alignment horizontal="center" vertical="center"/>
    </xf>
    <xf numFmtId="0" fontId="21" fillId="26" borderId="25" xfId="0" applyFont="1" applyFill="1" applyBorder="1" applyAlignment="1">
      <alignment horizontal="center" vertical="center"/>
    </xf>
    <xf numFmtId="0" fontId="21" fillId="26" borderId="47" xfId="0" applyFont="1" applyFill="1" applyBorder="1" applyAlignment="1">
      <alignment horizontal="center" vertical="center"/>
    </xf>
    <xf numFmtId="0" fontId="21" fillId="19" borderId="21" xfId="0" applyFont="1" applyFill="1" applyBorder="1" applyAlignment="1">
      <alignment horizontal="center" vertical="center"/>
    </xf>
    <xf numFmtId="0" fontId="24" fillId="26" borderId="58" xfId="0" applyFont="1" applyFill="1" applyBorder="1" applyAlignment="1">
      <alignment horizontal="center" vertical="center"/>
    </xf>
    <xf numFmtId="0" fontId="24" fillId="26" borderId="28" xfId="0" applyFont="1" applyFill="1" applyBorder="1" applyAlignment="1">
      <alignment horizontal="center" vertical="center"/>
    </xf>
    <xf numFmtId="0" fontId="24" fillId="26" borderId="29" xfId="0" applyFont="1" applyFill="1" applyBorder="1" applyAlignment="1">
      <alignment horizontal="center" vertical="center"/>
    </xf>
    <xf numFmtId="0" fontId="21" fillId="26" borderId="58" xfId="0" applyFont="1" applyFill="1" applyBorder="1" applyAlignment="1">
      <alignment horizontal="center" vertical="center"/>
    </xf>
    <xf numFmtId="0" fontId="21" fillId="19" borderId="30" xfId="0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26" borderId="51" xfId="0" applyFont="1" applyFill="1" applyBorder="1" applyAlignment="1">
      <alignment horizontal="center" vertical="center"/>
    </xf>
    <xf numFmtId="0" fontId="21" fillId="26" borderId="31" xfId="0" applyFont="1" applyFill="1" applyBorder="1" applyAlignment="1">
      <alignment horizontal="center" vertical="center"/>
    </xf>
    <xf numFmtId="0" fontId="21" fillId="26" borderId="59" xfId="0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26" borderId="35" xfId="0" applyFont="1" applyFill="1" applyBorder="1" applyAlignment="1">
      <alignment horizontal="center" vertical="center"/>
    </xf>
    <xf numFmtId="0" fontId="21" fillId="26" borderId="38" xfId="0" applyFont="1" applyFill="1" applyBorder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2" fontId="21" fillId="26" borderId="10" xfId="0" applyNumberFormat="1" applyFont="1" applyFill="1" applyBorder="1" applyAlignment="1">
      <alignment horizontal="center" vertical="center"/>
    </xf>
    <xf numFmtId="168" fontId="21" fillId="26" borderId="30" xfId="0" applyNumberFormat="1" applyFont="1" applyFill="1" applyBorder="1" applyAlignment="1">
      <alignment horizontal="center" vertical="center"/>
    </xf>
    <xf numFmtId="168" fontId="25" fillId="26" borderId="27" xfId="0" applyNumberFormat="1" applyFont="1" applyFill="1" applyBorder="1" applyAlignment="1">
      <alignment horizontal="center" vertical="center"/>
    </xf>
    <xf numFmtId="1" fontId="21" fillId="26" borderId="27" xfId="0" applyNumberFormat="1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1" fillId="0" borderId="61" xfId="0" applyFont="1" applyFill="1" applyBorder="1" applyAlignment="1">
      <alignment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53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51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vertical="center"/>
    </xf>
    <xf numFmtId="0" fontId="22" fillId="26" borderId="10" xfId="0" applyFont="1" applyFill="1" applyBorder="1" applyAlignment="1">
      <alignment/>
    </xf>
    <xf numFmtId="0" fontId="21" fillId="26" borderId="10" xfId="0" applyFont="1" applyFill="1" applyBorder="1" applyAlignment="1">
      <alignment/>
    </xf>
    <xf numFmtId="0" fontId="22" fillId="26" borderId="10" xfId="0" applyFont="1" applyFill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 horizontal="right"/>
    </xf>
    <xf numFmtId="0" fontId="22" fillId="26" borderId="10" xfId="0" applyFont="1" applyFill="1" applyBorder="1" applyAlignment="1">
      <alignment vertical="center"/>
    </xf>
    <xf numFmtId="0" fontId="22" fillId="26" borderId="10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vertical="center"/>
    </xf>
    <xf numFmtId="0" fontId="21" fillId="26" borderId="10" xfId="0" applyFont="1" applyFill="1" applyBorder="1" applyAlignment="1">
      <alignment horizontal="center" vertical="center"/>
    </xf>
    <xf numFmtId="1" fontId="21" fillId="26" borderId="10" xfId="0" applyNumberFormat="1" applyFont="1" applyFill="1" applyBorder="1" applyAlignment="1">
      <alignment horizontal="center" vertical="center"/>
    </xf>
    <xf numFmtId="0" fontId="21" fillId="26" borderId="28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1" fillId="19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right" vertical="center"/>
    </xf>
    <xf numFmtId="0" fontId="21" fillId="20" borderId="1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6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7" fillId="25" borderId="72" xfId="0" applyFont="1" applyFill="1" applyBorder="1" applyAlignment="1">
      <alignment horizontal="center" vertical="center"/>
    </xf>
    <xf numFmtId="0" fontId="27" fillId="25" borderId="70" xfId="0" applyFont="1" applyFill="1" applyBorder="1" applyAlignment="1">
      <alignment horizontal="center" vertical="center"/>
    </xf>
    <xf numFmtId="0" fontId="27" fillId="25" borderId="73" xfId="0" applyFont="1" applyFill="1" applyBorder="1" applyAlignment="1">
      <alignment horizontal="center" vertical="center"/>
    </xf>
    <xf numFmtId="0" fontId="27" fillId="25" borderId="74" xfId="0" applyFont="1" applyFill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7" fillId="25" borderId="80" xfId="0" applyFont="1" applyFill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3" fontId="27" fillId="25" borderId="81" xfId="0" applyNumberFormat="1" applyFont="1" applyFill="1" applyBorder="1" applyAlignment="1">
      <alignment horizontal="center" vertical="center"/>
    </xf>
    <xf numFmtId="3" fontId="25" fillId="0" borderId="69" xfId="0" applyNumberFormat="1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164" fontId="27" fillId="0" borderId="83" xfId="0" applyNumberFormat="1" applyFont="1" applyBorder="1" applyAlignment="1">
      <alignment horizontal="center" vertical="center"/>
    </xf>
    <xf numFmtId="164" fontId="27" fillId="0" borderId="84" xfId="0" applyNumberFormat="1" applyFont="1" applyBorder="1" applyAlignment="1">
      <alignment horizontal="center" vertical="center"/>
    </xf>
    <xf numFmtId="164" fontId="27" fillId="0" borderId="85" xfId="0" applyNumberFormat="1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7" fillId="25" borderId="64" xfId="0" applyFont="1" applyFill="1" applyBorder="1" applyAlignment="1">
      <alignment horizontal="center" vertical="center"/>
    </xf>
    <xf numFmtId="0" fontId="20" fillId="25" borderId="86" xfId="0" applyFont="1" applyFill="1" applyBorder="1" applyAlignment="1">
      <alignment horizontal="center" vertical="center"/>
    </xf>
    <xf numFmtId="0" fontId="20" fillId="25" borderId="87" xfId="0" applyFont="1" applyFill="1" applyBorder="1" applyAlignment="1">
      <alignment horizontal="center" vertical="center"/>
    </xf>
    <xf numFmtId="0" fontId="20" fillId="25" borderId="88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2" fillId="0" borderId="9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 wrapText="1"/>
    </xf>
    <xf numFmtId="164" fontId="27" fillId="0" borderId="93" xfId="0" applyNumberFormat="1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 textRotation="90" wrapText="1"/>
    </xf>
    <xf numFmtId="0" fontId="20" fillId="0" borderId="96" xfId="0" applyFont="1" applyBorder="1" applyAlignment="1">
      <alignment horizontal="center" vertical="center" textRotation="90" wrapText="1"/>
    </xf>
    <xf numFmtId="0" fontId="20" fillId="0" borderId="69" xfId="0" applyFont="1" applyBorder="1" applyAlignment="1">
      <alignment horizontal="center" vertical="center" textRotation="90" wrapText="1"/>
    </xf>
    <xf numFmtId="0" fontId="20" fillId="0" borderId="97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center" vertical="center" wrapText="1"/>
    </xf>
    <xf numFmtId="0" fontId="20" fillId="0" borderId="94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22" fillId="24" borderId="10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102" xfId="0" applyFont="1" applyBorder="1" applyAlignment="1">
      <alignment horizontal="left" vertical="center"/>
    </xf>
    <xf numFmtId="0" fontId="27" fillId="0" borderId="8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01" xfId="0" applyFont="1" applyFill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7" fillId="25" borderId="81" xfId="0" applyFont="1" applyFill="1" applyBorder="1" applyAlignment="1">
      <alignment horizontal="center" vertical="center"/>
    </xf>
    <xf numFmtId="0" fontId="27" fillId="25" borderId="69" xfId="0" applyFont="1" applyFill="1" applyBorder="1" applyAlignment="1">
      <alignment horizontal="center" vertical="center"/>
    </xf>
    <xf numFmtId="0" fontId="31" fillId="0" borderId="95" xfId="0" applyFont="1" applyBorder="1" applyAlignment="1">
      <alignment horizontal="center" vertical="center" textRotation="90" wrapText="1"/>
    </xf>
    <xf numFmtId="0" fontId="31" fillId="0" borderId="96" xfId="0" applyFont="1" applyBorder="1" applyAlignment="1">
      <alignment horizontal="center" vertical="center" textRotation="90" wrapText="1"/>
    </xf>
    <xf numFmtId="0" fontId="31" fillId="0" borderId="69" xfId="0" applyFont="1" applyBorder="1" applyAlignment="1">
      <alignment horizontal="center" vertical="center" textRotation="90" wrapText="1"/>
    </xf>
    <xf numFmtId="0" fontId="32" fillId="0" borderId="97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6" fillId="25" borderId="107" xfId="0" applyFont="1" applyFill="1" applyBorder="1" applyAlignment="1">
      <alignment horizontal="right" vertical="center"/>
    </xf>
    <xf numFmtId="0" fontId="26" fillId="25" borderId="108" xfId="0" applyFont="1" applyFill="1" applyBorder="1" applyAlignment="1">
      <alignment horizontal="right" vertical="center"/>
    </xf>
    <xf numFmtId="0" fontId="26" fillId="25" borderId="15" xfId="0" applyFont="1" applyFill="1" applyBorder="1" applyAlignment="1">
      <alignment horizontal="right" vertical="center"/>
    </xf>
    <xf numFmtId="0" fontId="26" fillId="25" borderId="100" xfId="0" applyFont="1" applyFill="1" applyBorder="1" applyAlignment="1">
      <alignment horizontal="right" vertical="center"/>
    </xf>
    <xf numFmtId="0" fontId="27" fillId="0" borderId="93" xfId="0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9" fillId="0" borderId="49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1" fillId="0" borderId="4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52" xfId="0" applyFont="1" applyBorder="1" applyAlignment="1">
      <alignment horizontal="left" vertical="center"/>
    </xf>
    <xf numFmtId="3" fontId="27" fillId="0" borderId="95" xfId="0" applyNumberFormat="1" applyFont="1" applyBorder="1" applyAlignment="1">
      <alignment horizontal="center" vertical="center"/>
    </xf>
    <xf numFmtId="3" fontId="27" fillId="0" borderId="69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6"/>
  <sheetViews>
    <sheetView tabSelected="1" view="pageBreakPreview" zoomScale="70" zoomScaleNormal="70" zoomScaleSheetLayoutView="70" zoomScalePageLayoutView="0" workbookViewId="0" topLeftCell="A1">
      <selection activeCell="L145" sqref="L145:AM145"/>
    </sheetView>
  </sheetViews>
  <sheetFormatPr defaultColWidth="9.00390625" defaultRowHeight="12.75"/>
  <cols>
    <col min="1" max="1" width="4.375" style="1" customWidth="1"/>
    <col min="2" max="2" width="9.125" style="1" customWidth="1"/>
    <col min="3" max="3" width="57.875" style="1" customWidth="1"/>
    <col min="4" max="6" width="6.25390625" style="1" customWidth="1"/>
    <col min="7" max="11" width="7.75390625" style="1" customWidth="1"/>
    <col min="12" max="39" width="4.25390625" style="1" customWidth="1"/>
    <col min="40" max="40" width="9.125" style="1" customWidth="1"/>
    <col min="41" max="41" width="15.125" style="1" customWidth="1"/>
    <col min="42" max="16384" width="9.125" style="1" customWidth="1"/>
  </cols>
  <sheetData>
    <row r="1" spans="1:39" ht="24.75" customHeight="1">
      <c r="A1" s="329"/>
      <c r="B1" s="330"/>
      <c r="C1" s="331"/>
      <c r="D1" s="374" t="s">
        <v>149</v>
      </c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6"/>
      <c r="Y1" s="376"/>
      <c r="Z1" s="376"/>
      <c r="AA1" s="377"/>
      <c r="AB1" s="382" t="s">
        <v>8</v>
      </c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383"/>
    </row>
    <row r="2" spans="1:39" ht="24.75" customHeight="1">
      <c r="A2" s="328" t="s">
        <v>153</v>
      </c>
      <c r="B2" s="308"/>
      <c r="C2" s="309"/>
      <c r="D2" s="378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80"/>
      <c r="Y2" s="380"/>
      <c r="Z2" s="380"/>
      <c r="AA2" s="381"/>
      <c r="AB2" s="16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7"/>
    </row>
    <row r="3" spans="1:39" ht="18" customHeight="1">
      <c r="A3" s="328"/>
      <c r="B3" s="308"/>
      <c r="C3" s="309"/>
      <c r="D3" s="18" t="s">
        <v>10</v>
      </c>
      <c r="E3" s="19"/>
      <c r="F3" s="19"/>
      <c r="G3" s="19"/>
      <c r="H3" s="19"/>
      <c r="I3" s="5" t="s">
        <v>11</v>
      </c>
      <c r="J3" s="12"/>
      <c r="K3" s="19"/>
      <c r="L3" s="5"/>
      <c r="M3" s="5"/>
      <c r="N3" s="5"/>
      <c r="O3" s="5"/>
      <c r="P3" s="5"/>
      <c r="Q3" s="5"/>
      <c r="R3" s="5"/>
      <c r="S3" s="5"/>
      <c r="T3" s="5"/>
      <c r="U3" s="5"/>
      <c r="V3" s="18"/>
      <c r="W3" s="18"/>
      <c r="X3" s="12"/>
      <c r="Y3" s="18"/>
      <c r="Z3" s="18"/>
      <c r="AA3" s="18"/>
      <c r="AB3" s="20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21"/>
    </row>
    <row r="4" spans="1:39" ht="18" customHeight="1">
      <c r="A4" s="307" t="s">
        <v>12</v>
      </c>
      <c r="B4" s="308"/>
      <c r="C4" s="309"/>
      <c r="D4" s="18" t="s">
        <v>13</v>
      </c>
      <c r="E4" s="19"/>
      <c r="F4" s="19"/>
      <c r="G4" s="18"/>
      <c r="H4" s="18"/>
      <c r="I4" s="5" t="s">
        <v>4</v>
      </c>
      <c r="J4" s="12"/>
      <c r="K4" s="5"/>
      <c r="L4" s="5"/>
      <c r="M4" s="13"/>
      <c r="N4" s="19"/>
      <c r="O4" s="5"/>
      <c r="P4" s="5"/>
      <c r="Q4" s="5"/>
      <c r="R4" s="5"/>
      <c r="S4" s="5"/>
      <c r="T4" s="5"/>
      <c r="U4" s="5"/>
      <c r="V4" s="18"/>
      <c r="W4" s="18"/>
      <c r="X4" s="12"/>
      <c r="Y4" s="22"/>
      <c r="Z4" s="22"/>
      <c r="AA4" s="22"/>
      <c r="AB4" s="247" t="s">
        <v>14</v>
      </c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9"/>
    </row>
    <row r="5" spans="1:39" ht="18" customHeight="1">
      <c r="A5" s="247" t="s">
        <v>15</v>
      </c>
      <c r="B5" s="248"/>
      <c r="C5" s="310"/>
      <c r="D5" s="18" t="s">
        <v>16</v>
      </c>
      <c r="E5" s="18"/>
      <c r="F5" s="18"/>
      <c r="G5" s="18"/>
      <c r="H5" s="18"/>
      <c r="I5" s="5" t="s">
        <v>2</v>
      </c>
      <c r="J5" s="12"/>
      <c r="K5" s="5"/>
      <c r="L5" s="5"/>
      <c r="M5" s="5"/>
      <c r="N5" s="19"/>
      <c r="O5" s="5"/>
      <c r="P5" s="5"/>
      <c r="Q5" s="5"/>
      <c r="R5" s="5"/>
      <c r="S5" s="5"/>
      <c r="T5" s="5"/>
      <c r="U5" s="5"/>
      <c r="V5" s="18"/>
      <c r="W5" s="18"/>
      <c r="X5" s="12"/>
      <c r="Y5" s="22"/>
      <c r="Z5" s="22"/>
      <c r="AA5" s="22"/>
      <c r="AB5" s="247" t="s">
        <v>9</v>
      </c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9"/>
    </row>
    <row r="6" spans="1:39" ht="18" customHeight="1">
      <c r="A6" s="307" t="s">
        <v>17</v>
      </c>
      <c r="B6" s="308"/>
      <c r="C6" s="309"/>
      <c r="D6" s="23"/>
      <c r="E6" s="18"/>
      <c r="F6" s="18"/>
      <c r="G6" s="18"/>
      <c r="H6" s="18"/>
      <c r="I6" s="5"/>
      <c r="J6" s="1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8"/>
      <c r="W6" s="18"/>
      <c r="X6" s="12"/>
      <c r="Y6" s="18"/>
      <c r="Z6" s="18"/>
      <c r="AA6" s="18"/>
      <c r="AB6" s="24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25"/>
    </row>
    <row r="7" spans="1:39" ht="18" customHeight="1" thickBot="1">
      <c r="A7" s="320"/>
      <c r="B7" s="321"/>
      <c r="C7" s="322"/>
      <c r="D7" s="27"/>
      <c r="E7" s="28"/>
      <c r="F7" s="28"/>
      <c r="G7" s="28"/>
      <c r="H7" s="28"/>
      <c r="I7" s="29"/>
      <c r="J7" s="29"/>
      <c r="K7" s="30"/>
      <c r="L7" s="30"/>
      <c r="M7" s="31"/>
      <c r="N7" s="31"/>
      <c r="O7" s="31"/>
      <c r="P7" s="31"/>
      <c r="Q7" s="31"/>
      <c r="R7" s="31"/>
      <c r="S7" s="31"/>
      <c r="T7" s="31"/>
      <c r="U7" s="31"/>
      <c r="V7" s="32"/>
      <c r="W7" s="32"/>
      <c r="X7" s="28"/>
      <c r="Y7" s="26"/>
      <c r="Z7" s="26"/>
      <c r="AA7" s="26"/>
      <c r="AB7" s="384" t="s">
        <v>18</v>
      </c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6"/>
    </row>
    <row r="8" spans="1:39" ht="18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39" ht="18" customHeight="1">
      <c r="A9" s="351" t="s">
        <v>19</v>
      </c>
      <c r="B9" s="354" t="s">
        <v>20</v>
      </c>
      <c r="C9" s="355"/>
      <c r="D9" s="342" t="s">
        <v>21</v>
      </c>
      <c r="E9" s="315"/>
      <c r="F9" s="343"/>
      <c r="G9" s="306" t="s">
        <v>22</v>
      </c>
      <c r="H9" s="267"/>
      <c r="I9" s="267"/>
      <c r="J9" s="267"/>
      <c r="K9" s="267"/>
      <c r="L9" s="306" t="s">
        <v>23</v>
      </c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8"/>
    </row>
    <row r="10" spans="1:39" ht="18" customHeight="1">
      <c r="A10" s="352"/>
      <c r="B10" s="356"/>
      <c r="C10" s="357"/>
      <c r="D10" s="344"/>
      <c r="E10" s="317"/>
      <c r="F10" s="345"/>
      <c r="G10" s="335" t="s">
        <v>24</v>
      </c>
      <c r="H10" s="231" t="s">
        <v>25</v>
      </c>
      <c r="I10" s="231"/>
      <c r="J10" s="231"/>
      <c r="K10" s="333"/>
      <c r="L10" s="230" t="s">
        <v>107</v>
      </c>
      <c r="M10" s="231"/>
      <c r="N10" s="231"/>
      <c r="O10" s="232"/>
      <c r="P10" s="230" t="s">
        <v>108</v>
      </c>
      <c r="Q10" s="231"/>
      <c r="R10" s="231"/>
      <c r="S10" s="232"/>
      <c r="T10" s="230" t="s">
        <v>109</v>
      </c>
      <c r="U10" s="231"/>
      <c r="V10" s="231"/>
      <c r="W10" s="232"/>
      <c r="X10" s="230" t="s">
        <v>110</v>
      </c>
      <c r="Y10" s="231"/>
      <c r="Z10" s="231"/>
      <c r="AA10" s="232"/>
      <c r="AB10" s="230" t="s">
        <v>111</v>
      </c>
      <c r="AC10" s="231"/>
      <c r="AD10" s="231"/>
      <c r="AE10" s="232"/>
      <c r="AF10" s="230" t="s">
        <v>112</v>
      </c>
      <c r="AG10" s="231"/>
      <c r="AH10" s="231"/>
      <c r="AI10" s="232"/>
      <c r="AJ10" s="230" t="s">
        <v>113</v>
      </c>
      <c r="AK10" s="231"/>
      <c r="AL10" s="231"/>
      <c r="AM10" s="232"/>
    </row>
    <row r="11" spans="1:39" ht="18" customHeight="1">
      <c r="A11" s="352"/>
      <c r="B11" s="356"/>
      <c r="C11" s="357"/>
      <c r="D11" s="288" t="s">
        <v>26</v>
      </c>
      <c r="E11" s="324" t="s">
        <v>27</v>
      </c>
      <c r="F11" s="233" t="s">
        <v>28</v>
      </c>
      <c r="G11" s="261"/>
      <c r="H11" s="231" t="s">
        <v>29</v>
      </c>
      <c r="I11" s="231" t="s">
        <v>30</v>
      </c>
      <c r="J11" s="231" t="s">
        <v>31</v>
      </c>
      <c r="K11" s="333" t="s">
        <v>32</v>
      </c>
      <c r="L11" s="346" t="s">
        <v>152</v>
      </c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8"/>
    </row>
    <row r="12" spans="1:39" ht="18" customHeight="1">
      <c r="A12" s="352"/>
      <c r="B12" s="356"/>
      <c r="C12" s="357"/>
      <c r="D12" s="288"/>
      <c r="E12" s="325"/>
      <c r="F12" s="299"/>
      <c r="G12" s="261"/>
      <c r="H12" s="231"/>
      <c r="I12" s="231"/>
      <c r="J12" s="231"/>
      <c r="K12" s="333"/>
      <c r="L12" s="238" t="s">
        <v>29</v>
      </c>
      <c r="M12" s="240" t="s">
        <v>30</v>
      </c>
      <c r="N12" s="242" t="s">
        <v>33</v>
      </c>
      <c r="O12" s="233" t="s">
        <v>34</v>
      </c>
      <c r="P12" s="238" t="s">
        <v>29</v>
      </c>
      <c r="Q12" s="240" t="s">
        <v>30</v>
      </c>
      <c r="R12" s="242" t="s">
        <v>33</v>
      </c>
      <c r="S12" s="233" t="s">
        <v>34</v>
      </c>
      <c r="T12" s="238" t="s">
        <v>29</v>
      </c>
      <c r="U12" s="240" t="s">
        <v>30</v>
      </c>
      <c r="V12" s="242" t="s">
        <v>33</v>
      </c>
      <c r="W12" s="233" t="s">
        <v>34</v>
      </c>
      <c r="X12" s="238" t="s">
        <v>29</v>
      </c>
      <c r="Y12" s="240" t="s">
        <v>30</v>
      </c>
      <c r="Z12" s="242" t="s">
        <v>33</v>
      </c>
      <c r="AA12" s="233" t="s">
        <v>34</v>
      </c>
      <c r="AB12" s="238" t="s">
        <v>29</v>
      </c>
      <c r="AC12" s="240" t="s">
        <v>30</v>
      </c>
      <c r="AD12" s="242" t="s">
        <v>33</v>
      </c>
      <c r="AE12" s="233" t="s">
        <v>34</v>
      </c>
      <c r="AF12" s="238" t="s">
        <v>29</v>
      </c>
      <c r="AG12" s="240" t="s">
        <v>30</v>
      </c>
      <c r="AH12" s="242" t="s">
        <v>33</v>
      </c>
      <c r="AI12" s="233" t="s">
        <v>34</v>
      </c>
      <c r="AJ12" s="238" t="s">
        <v>29</v>
      </c>
      <c r="AK12" s="240" t="s">
        <v>30</v>
      </c>
      <c r="AL12" s="242" t="s">
        <v>33</v>
      </c>
      <c r="AM12" s="233" t="s">
        <v>34</v>
      </c>
    </row>
    <row r="13" spans="1:39" ht="18" customHeight="1" thickBot="1">
      <c r="A13" s="353"/>
      <c r="B13" s="358"/>
      <c r="C13" s="359"/>
      <c r="D13" s="289"/>
      <c r="E13" s="326"/>
      <c r="F13" s="234"/>
      <c r="G13" s="262"/>
      <c r="H13" s="274"/>
      <c r="I13" s="274"/>
      <c r="J13" s="274"/>
      <c r="K13" s="334"/>
      <c r="L13" s="239"/>
      <c r="M13" s="241"/>
      <c r="N13" s="243"/>
      <c r="O13" s="234"/>
      <c r="P13" s="239"/>
      <c r="Q13" s="241"/>
      <c r="R13" s="243"/>
      <c r="S13" s="234"/>
      <c r="T13" s="239"/>
      <c r="U13" s="241"/>
      <c r="V13" s="243"/>
      <c r="W13" s="234"/>
      <c r="X13" s="239"/>
      <c r="Y13" s="241"/>
      <c r="Z13" s="243"/>
      <c r="AA13" s="234"/>
      <c r="AB13" s="239"/>
      <c r="AC13" s="241"/>
      <c r="AD13" s="243"/>
      <c r="AE13" s="234"/>
      <c r="AF13" s="239"/>
      <c r="AG13" s="241"/>
      <c r="AH13" s="243"/>
      <c r="AI13" s="234"/>
      <c r="AJ13" s="239"/>
      <c r="AK13" s="241"/>
      <c r="AL13" s="243"/>
      <c r="AM13" s="234"/>
    </row>
    <row r="14" spans="1:41" s="4" customFormat="1" ht="18" customHeight="1" thickBot="1">
      <c r="A14" s="34" t="s">
        <v>35</v>
      </c>
      <c r="B14" s="323" t="s">
        <v>36</v>
      </c>
      <c r="C14" s="323"/>
      <c r="D14" s="339"/>
      <c r="E14" s="339"/>
      <c r="F14" s="35"/>
      <c r="G14" s="8"/>
      <c r="H14" s="339"/>
      <c r="I14" s="339"/>
      <c r="J14" s="339"/>
      <c r="K14" s="339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1"/>
      <c r="AO14" s="1" t="s">
        <v>37</v>
      </c>
    </row>
    <row r="15" spans="1:41" ht="18" customHeight="1">
      <c r="A15" s="194" t="s">
        <v>38</v>
      </c>
      <c r="B15" s="195" t="s">
        <v>158</v>
      </c>
      <c r="C15" s="196"/>
      <c r="D15" s="37">
        <v>1</v>
      </c>
      <c r="E15" s="38">
        <v>3</v>
      </c>
      <c r="F15" s="39">
        <v>7</v>
      </c>
      <c r="G15" s="40">
        <f>SUM(H15:K15)</f>
        <v>120</v>
      </c>
      <c r="H15" s="41">
        <f aca="true" t="shared" si="0" ref="H15:K18">SUM(L15,P15,T15,X15,AB15,AF15,AJ15)</f>
        <v>0</v>
      </c>
      <c r="I15" s="41">
        <f t="shared" si="0"/>
        <v>0</v>
      </c>
      <c r="J15" s="41">
        <f t="shared" si="0"/>
        <v>120</v>
      </c>
      <c r="K15" s="41">
        <f t="shared" si="0"/>
        <v>0</v>
      </c>
      <c r="L15" s="36"/>
      <c r="M15" s="42"/>
      <c r="N15" s="42"/>
      <c r="O15" s="38"/>
      <c r="P15" s="43"/>
      <c r="Q15" s="44"/>
      <c r="R15" s="44"/>
      <c r="S15" s="39"/>
      <c r="T15" s="45"/>
      <c r="U15" s="46"/>
      <c r="V15" s="46">
        <v>30</v>
      </c>
      <c r="W15" s="47"/>
      <c r="X15" s="40"/>
      <c r="Y15" s="42"/>
      <c r="Z15" s="42">
        <v>30</v>
      </c>
      <c r="AA15" s="39"/>
      <c r="AB15" s="48"/>
      <c r="AC15" s="41"/>
      <c r="AD15" s="41">
        <v>30</v>
      </c>
      <c r="AE15" s="47"/>
      <c r="AF15" s="48"/>
      <c r="AG15" s="42"/>
      <c r="AH15" s="49">
        <v>30</v>
      </c>
      <c r="AI15" s="39"/>
      <c r="AJ15" s="40"/>
      <c r="AK15" s="42"/>
      <c r="AL15" s="42"/>
      <c r="AM15" s="39"/>
      <c r="AO15" s="1" t="e">
        <f>SumaECTS(L15:AM15)</f>
        <v>#NAME?</v>
      </c>
    </row>
    <row r="16" spans="1:41" ht="18" customHeight="1">
      <c r="A16" s="197" t="s">
        <v>39</v>
      </c>
      <c r="B16" s="160" t="s">
        <v>40</v>
      </c>
      <c r="C16" s="198"/>
      <c r="D16" s="37"/>
      <c r="E16" s="38">
        <v>2</v>
      </c>
      <c r="F16" s="50">
        <v>2</v>
      </c>
      <c r="G16" s="51">
        <f>SUM(H16:K16)</f>
        <v>30</v>
      </c>
      <c r="H16" s="41">
        <f t="shared" si="0"/>
        <v>15</v>
      </c>
      <c r="I16" s="41">
        <f t="shared" si="0"/>
        <v>0</v>
      </c>
      <c r="J16" s="41">
        <f t="shared" si="0"/>
        <v>15</v>
      </c>
      <c r="K16" s="41">
        <f t="shared" si="0"/>
        <v>0</v>
      </c>
      <c r="L16" s="54">
        <v>15</v>
      </c>
      <c r="M16" s="7"/>
      <c r="N16" s="7">
        <v>15</v>
      </c>
      <c r="O16" s="55"/>
      <c r="P16" s="56"/>
      <c r="Q16" s="7"/>
      <c r="R16" s="7"/>
      <c r="S16" s="57"/>
      <c r="T16" s="54"/>
      <c r="U16" s="52"/>
      <c r="V16" s="52"/>
      <c r="W16" s="58"/>
      <c r="X16" s="51"/>
      <c r="Y16" s="7"/>
      <c r="Z16" s="7"/>
      <c r="AA16" s="57"/>
      <c r="AB16" s="59"/>
      <c r="AC16" s="52"/>
      <c r="AD16" s="52"/>
      <c r="AE16" s="58"/>
      <c r="AF16" s="59"/>
      <c r="AG16" s="7"/>
      <c r="AH16" s="7"/>
      <c r="AI16" s="57"/>
      <c r="AJ16" s="51"/>
      <c r="AK16" s="7"/>
      <c r="AL16" s="7"/>
      <c r="AM16" s="57"/>
      <c r="AO16" s="1" t="e">
        <f>SumaECTS(L16:AM16)</f>
        <v>#NAME?</v>
      </c>
    </row>
    <row r="17" spans="1:41" ht="18" customHeight="1">
      <c r="A17" s="197" t="s">
        <v>41</v>
      </c>
      <c r="B17" s="199" t="s">
        <v>42</v>
      </c>
      <c r="C17" s="193"/>
      <c r="D17" s="37"/>
      <c r="E17" s="38">
        <v>2</v>
      </c>
      <c r="F17" s="50">
        <v>2</v>
      </c>
      <c r="G17" s="51">
        <f>SUM(H17:K17)</f>
        <v>60</v>
      </c>
      <c r="H17" s="41">
        <f t="shared" si="0"/>
        <v>0</v>
      </c>
      <c r="I17" s="41">
        <f t="shared" si="0"/>
        <v>60</v>
      </c>
      <c r="J17" s="41">
        <f t="shared" si="0"/>
        <v>0</v>
      </c>
      <c r="K17" s="41">
        <f t="shared" si="0"/>
        <v>0</v>
      </c>
      <c r="L17" s="54"/>
      <c r="M17" s="7"/>
      <c r="N17" s="7"/>
      <c r="O17" s="55"/>
      <c r="P17" s="56"/>
      <c r="Q17" s="7"/>
      <c r="R17" s="7"/>
      <c r="S17" s="57"/>
      <c r="T17" s="54"/>
      <c r="U17" s="52">
        <v>30</v>
      </c>
      <c r="V17" s="52"/>
      <c r="W17" s="58"/>
      <c r="X17" s="51"/>
      <c r="Y17" s="7">
        <v>30</v>
      </c>
      <c r="Z17" s="7"/>
      <c r="AA17" s="57"/>
      <c r="AB17" s="59"/>
      <c r="AC17" s="52"/>
      <c r="AD17" s="52"/>
      <c r="AE17" s="60"/>
      <c r="AF17" s="59"/>
      <c r="AG17" s="7"/>
      <c r="AH17" s="7"/>
      <c r="AI17" s="61"/>
      <c r="AJ17" s="51"/>
      <c r="AK17" s="7"/>
      <c r="AL17" s="7"/>
      <c r="AM17" s="61"/>
      <c r="AO17" s="1" t="e">
        <f>SumaECTS(L17:AM17)</f>
        <v>#NAME?</v>
      </c>
    </row>
    <row r="18" spans="1:41" ht="18" customHeight="1">
      <c r="A18" s="194" t="s">
        <v>43</v>
      </c>
      <c r="B18" s="199" t="s">
        <v>159</v>
      </c>
      <c r="C18" s="193"/>
      <c r="D18" s="62"/>
      <c r="E18" s="63">
        <v>3</v>
      </c>
      <c r="F18" s="50">
        <v>9</v>
      </c>
      <c r="G18" s="59">
        <f>SUM(H18:K18)</f>
        <v>135</v>
      </c>
      <c r="H18" s="41">
        <f t="shared" si="0"/>
        <v>90</v>
      </c>
      <c r="I18" s="41">
        <f t="shared" si="0"/>
        <v>45</v>
      </c>
      <c r="J18" s="41">
        <f t="shared" si="0"/>
        <v>0</v>
      </c>
      <c r="K18" s="41">
        <f t="shared" si="0"/>
        <v>0</v>
      </c>
      <c r="L18" s="138">
        <v>30</v>
      </c>
      <c r="M18" s="139">
        <v>15</v>
      </c>
      <c r="N18" s="52"/>
      <c r="O18" s="53"/>
      <c r="P18" s="54"/>
      <c r="Q18" s="52"/>
      <c r="R18" s="52"/>
      <c r="S18" s="58"/>
      <c r="T18" s="54"/>
      <c r="U18" s="52"/>
      <c r="V18" s="52"/>
      <c r="W18" s="58"/>
      <c r="X18" s="59">
        <v>30</v>
      </c>
      <c r="Y18" s="52">
        <v>30</v>
      </c>
      <c r="Z18" s="52"/>
      <c r="AA18" s="58"/>
      <c r="AB18" s="54"/>
      <c r="AC18" s="52"/>
      <c r="AD18" s="52"/>
      <c r="AE18" s="60"/>
      <c r="AF18" s="54"/>
      <c r="AG18" s="52"/>
      <c r="AH18" s="52"/>
      <c r="AI18" s="60"/>
      <c r="AJ18" s="54">
        <v>30</v>
      </c>
      <c r="AK18" s="64"/>
      <c r="AL18" s="52"/>
      <c r="AM18" s="60"/>
      <c r="AO18" s="1" t="e">
        <f>SumaECTS(L18:AM18)</f>
        <v>#NAME?</v>
      </c>
    </row>
    <row r="19" spans="1:39" ht="18" customHeight="1" thickBot="1">
      <c r="A19" s="36"/>
      <c r="B19" s="65"/>
      <c r="C19" s="66"/>
      <c r="D19" s="67"/>
      <c r="E19" s="68"/>
      <c r="F19" s="69"/>
      <c r="G19" s="70"/>
      <c r="H19" s="71"/>
      <c r="I19" s="71"/>
      <c r="J19" s="71"/>
      <c r="K19" s="72"/>
      <c r="L19" s="70"/>
      <c r="M19" s="68"/>
      <c r="N19" s="68"/>
      <c r="O19" s="73"/>
      <c r="P19" s="70"/>
      <c r="Q19" s="68"/>
      <c r="R19" s="68"/>
      <c r="S19" s="69"/>
      <c r="T19" s="74"/>
      <c r="U19" s="71"/>
      <c r="V19" s="71"/>
      <c r="W19" s="75"/>
      <c r="X19" s="76"/>
      <c r="Y19" s="68"/>
      <c r="Z19" s="68"/>
      <c r="AA19" s="69"/>
      <c r="AB19" s="77"/>
      <c r="AC19" s="71"/>
      <c r="AD19" s="71"/>
      <c r="AE19" s="75"/>
      <c r="AF19" s="77"/>
      <c r="AG19" s="68"/>
      <c r="AH19" s="68"/>
      <c r="AI19" s="69"/>
      <c r="AJ19" s="76"/>
      <c r="AK19" s="68"/>
      <c r="AL19" s="68"/>
      <c r="AM19" s="69"/>
    </row>
    <row r="20" spans="1:39" ht="18" customHeight="1" thickTop="1">
      <c r="A20" s="78"/>
      <c r="B20" s="369" t="s">
        <v>44</v>
      </c>
      <c r="C20" s="370"/>
      <c r="D20" s="256">
        <f aca="true" t="shared" si="1" ref="D20:AM20">SUM(D15:D19)</f>
        <v>1</v>
      </c>
      <c r="E20" s="254">
        <f t="shared" si="1"/>
        <v>10</v>
      </c>
      <c r="F20" s="254">
        <f>SUM(F15:F19)</f>
        <v>20</v>
      </c>
      <c r="G20" s="349">
        <f t="shared" si="1"/>
        <v>345</v>
      </c>
      <c r="H20" s="254">
        <f t="shared" si="1"/>
        <v>105</v>
      </c>
      <c r="I20" s="254">
        <f t="shared" si="1"/>
        <v>105</v>
      </c>
      <c r="J20" s="254">
        <f t="shared" si="1"/>
        <v>135</v>
      </c>
      <c r="K20" s="270">
        <f t="shared" si="1"/>
        <v>0</v>
      </c>
      <c r="L20" s="79">
        <f t="shared" si="1"/>
        <v>45</v>
      </c>
      <c r="M20" s="80">
        <f t="shared" si="1"/>
        <v>15</v>
      </c>
      <c r="N20" s="80">
        <f t="shared" si="1"/>
        <v>15</v>
      </c>
      <c r="O20" s="81">
        <f t="shared" si="1"/>
        <v>0</v>
      </c>
      <c r="P20" s="79">
        <f t="shared" si="1"/>
        <v>0</v>
      </c>
      <c r="Q20" s="80">
        <f t="shared" si="1"/>
        <v>0</v>
      </c>
      <c r="R20" s="80">
        <f t="shared" si="1"/>
        <v>0</v>
      </c>
      <c r="S20" s="82">
        <f t="shared" si="1"/>
        <v>0</v>
      </c>
      <c r="T20" s="79">
        <f t="shared" si="1"/>
        <v>0</v>
      </c>
      <c r="U20" s="80">
        <f t="shared" si="1"/>
        <v>30</v>
      </c>
      <c r="V20" s="80">
        <f t="shared" si="1"/>
        <v>30</v>
      </c>
      <c r="W20" s="82">
        <f t="shared" si="1"/>
        <v>0</v>
      </c>
      <c r="X20" s="83">
        <f t="shared" si="1"/>
        <v>30</v>
      </c>
      <c r="Y20" s="80">
        <f t="shared" si="1"/>
        <v>60</v>
      </c>
      <c r="Z20" s="80">
        <f t="shared" si="1"/>
        <v>30</v>
      </c>
      <c r="AA20" s="82">
        <f t="shared" si="1"/>
        <v>0</v>
      </c>
      <c r="AB20" s="83">
        <f t="shared" si="1"/>
        <v>0</v>
      </c>
      <c r="AC20" s="80">
        <f t="shared" si="1"/>
        <v>0</v>
      </c>
      <c r="AD20" s="80">
        <f t="shared" si="1"/>
        <v>30</v>
      </c>
      <c r="AE20" s="82">
        <f t="shared" si="1"/>
        <v>0</v>
      </c>
      <c r="AF20" s="79">
        <f t="shared" si="1"/>
        <v>0</v>
      </c>
      <c r="AG20" s="80">
        <f t="shared" si="1"/>
        <v>0</v>
      </c>
      <c r="AH20" s="80">
        <f t="shared" si="1"/>
        <v>30</v>
      </c>
      <c r="AI20" s="82">
        <f t="shared" si="1"/>
        <v>0</v>
      </c>
      <c r="AJ20" s="83">
        <f t="shared" si="1"/>
        <v>30</v>
      </c>
      <c r="AK20" s="80">
        <f t="shared" si="1"/>
        <v>0</v>
      </c>
      <c r="AL20" s="80">
        <f t="shared" si="1"/>
        <v>0</v>
      </c>
      <c r="AM20" s="82">
        <f t="shared" si="1"/>
        <v>0</v>
      </c>
    </row>
    <row r="21" spans="1:41" ht="18" customHeight="1" thickBot="1">
      <c r="A21" s="84"/>
      <c r="B21" s="371"/>
      <c r="C21" s="372"/>
      <c r="D21" s="257"/>
      <c r="E21" s="255"/>
      <c r="F21" s="255"/>
      <c r="G21" s="350"/>
      <c r="H21" s="255"/>
      <c r="I21" s="255"/>
      <c r="J21" s="255"/>
      <c r="K21" s="280"/>
      <c r="L21" s="281">
        <f>SUM(L20:O20)</f>
        <v>75</v>
      </c>
      <c r="M21" s="282"/>
      <c r="N21" s="282"/>
      <c r="O21" s="283"/>
      <c r="P21" s="281">
        <f>SUM(P20:S20)</f>
        <v>0</v>
      </c>
      <c r="Q21" s="282"/>
      <c r="R21" s="282"/>
      <c r="S21" s="283"/>
      <c r="T21" s="281">
        <f>SUM(T20:W20)</f>
        <v>60</v>
      </c>
      <c r="U21" s="282"/>
      <c r="V21" s="282"/>
      <c r="W21" s="283"/>
      <c r="X21" s="281">
        <f>SUM(X20:AA20)</f>
        <v>120</v>
      </c>
      <c r="Y21" s="282"/>
      <c r="Z21" s="282"/>
      <c r="AA21" s="283"/>
      <c r="AB21" s="281">
        <f>SUM(AB20:AE20)</f>
        <v>30</v>
      </c>
      <c r="AC21" s="282"/>
      <c r="AD21" s="282"/>
      <c r="AE21" s="283"/>
      <c r="AF21" s="281">
        <f>SUM(AF20:AI20)</f>
        <v>30</v>
      </c>
      <c r="AG21" s="282"/>
      <c r="AH21" s="282"/>
      <c r="AI21" s="283"/>
      <c r="AJ21" s="281">
        <f>SUM(AJ20:AM20)</f>
        <v>30</v>
      </c>
      <c r="AK21" s="282"/>
      <c r="AL21" s="282"/>
      <c r="AM21" s="283"/>
      <c r="AO21" s="1">
        <f>SUM(L21:AM21)</f>
        <v>345</v>
      </c>
    </row>
    <row r="22" spans="1:39" ht="18" customHeight="1">
      <c r="A22" s="284" t="s">
        <v>45</v>
      </c>
      <c r="B22" s="285"/>
      <c r="C22" s="286"/>
      <c r="D22" s="287" t="s">
        <v>26</v>
      </c>
      <c r="E22" s="305" t="s">
        <v>27</v>
      </c>
      <c r="F22" s="233" t="s">
        <v>28</v>
      </c>
      <c r="G22" s="366" t="s">
        <v>24</v>
      </c>
      <c r="H22" s="231" t="s">
        <v>29</v>
      </c>
      <c r="I22" s="231" t="s">
        <v>30</v>
      </c>
      <c r="J22" s="231" t="s">
        <v>31</v>
      </c>
      <c r="K22" s="333" t="s">
        <v>32</v>
      </c>
      <c r="L22" s="244" t="s">
        <v>107</v>
      </c>
      <c r="M22" s="245"/>
      <c r="N22" s="245"/>
      <c r="O22" s="246"/>
      <c r="P22" s="244" t="s">
        <v>108</v>
      </c>
      <c r="Q22" s="245"/>
      <c r="R22" s="245"/>
      <c r="S22" s="246"/>
      <c r="T22" s="244" t="s">
        <v>109</v>
      </c>
      <c r="U22" s="245"/>
      <c r="V22" s="245"/>
      <c r="W22" s="246"/>
      <c r="X22" s="244" t="s">
        <v>110</v>
      </c>
      <c r="Y22" s="245"/>
      <c r="Z22" s="245"/>
      <c r="AA22" s="246"/>
      <c r="AB22" s="244" t="s">
        <v>111</v>
      </c>
      <c r="AC22" s="245"/>
      <c r="AD22" s="245"/>
      <c r="AE22" s="246"/>
      <c r="AF22" s="244" t="s">
        <v>112</v>
      </c>
      <c r="AG22" s="245"/>
      <c r="AH22" s="245"/>
      <c r="AI22" s="246"/>
      <c r="AJ22" s="244" t="s">
        <v>113</v>
      </c>
      <c r="AK22" s="245"/>
      <c r="AL22" s="245"/>
      <c r="AM22" s="246"/>
    </row>
    <row r="23" spans="1:39" ht="18" customHeight="1">
      <c r="A23" s="284"/>
      <c r="B23" s="285"/>
      <c r="C23" s="286"/>
      <c r="D23" s="288"/>
      <c r="E23" s="305"/>
      <c r="F23" s="299"/>
      <c r="G23" s="366"/>
      <c r="H23" s="231"/>
      <c r="I23" s="231"/>
      <c r="J23" s="231"/>
      <c r="K23" s="333"/>
      <c r="L23" s="238" t="s">
        <v>29</v>
      </c>
      <c r="M23" s="240" t="s">
        <v>30</v>
      </c>
      <c r="N23" s="242" t="s">
        <v>33</v>
      </c>
      <c r="O23" s="233" t="s">
        <v>34</v>
      </c>
      <c r="P23" s="238" t="s">
        <v>29</v>
      </c>
      <c r="Q23" s="240" t="s">
        <v>30</v>
      </c>
      <c r="R23" s="242" t="s">
        <v>33</v>
      </c>
      <c r="S23" s="233" t="s">
        <v>34</v>
      </c>
      <c r="T23" s="238" t="s">
        <v>29</v>
      </c>
      <c r="U23" s="240" t="s">
        <v>30</v>
      </c>
      <c r="V23" s="242" t="s">
        <v>33</v>
      </c>
      <c r="W23" s="233" t="s">
        <v>34</v>
      </c>
      <c r="X23" s="238" t="s">
        <v>29</v>
      </c>
      <c r="Y23" s="240" t="s">
        <v>30</v>
      </c>
      <c r="Z23" s="242" t="s">
        <v>33</v>
      </c>
      <c r="AA23" s="233" t="s">
        <v>34</v>
      </c>
      <c r="AB23" s="238" t="s">
        <v>29</v>
      </c>
      <c r="AC23" s="240" t="s">
        <v>30</v>
      </c>
      <c r="AD23" s="242" t="s">
        <v>33</v>
      </c>
      <c r="AE23" s="233" t="s">
        <v>34</v>
      </c>
      <c r="AF23" s="238" t="s">
        <v>29</v>
      </c>
      <c r="AG23" s="240" t="s">
        <v>30</v>
      </c>
      <c r="AH23" s="242" t="s">
        <v>33</v>
      </c>
      <c r="AI23" s="233" t="s">
        <v>34</v>
      </c>
      <c r="AJ23" s="238" t="s">
        <v>29</v>
      </c>
      <c r="AK23" s="240" t="s">
        <v>30</v>
      </c>
      <c r="AL23" s="242" t="s">
        <v>33</v>
      </c>
      <c r="AM23" s="233" t="s">
        <v>34</v>
      </c>
    </row>
    <row r="24" spans="1:39" ht="18" customHeight="1" thickBot="1">
      <c r="A24" s="284"/>
      <c r="B24" s="285"/>
      <c r="C24" s="286"/>
      <c r="D24" s="289"/>
      <c r="E24" s="243"/>
      <c r="F24" s="234"/>
      <c r="G24" s="239"/>
      <c r="H24" s="274"/>
      <c r="I24" s="274"/>
      <c r="J24" s="274"/>
      <c r="K24" s="334"/>
      <c r="L24" s="239"/>
      <c r="M24" s="241"/>
      <c r="N24" s="243"/>
      <c r="O24" s="234"/>
      <c r="P24" s="239"/>
      <c r="Q24" s="241"/>
      <c r="R24" s="243"/>
      <c r="S24" s="234"/>
      <c r="T24" s="239"/>
      <c r="U24" s="241"/>
      <c r="V24" s="243"/>
      <c r="W24" s="234"/>
      <c r="X24" s="239"/>
      <c r="Y24" s="241"/>
      <c r="Z24" s="243"/>
      <c r="AA24" s="234"/>
      <c r="AB24" s="239"/>
      <c r="AC24" s="241"/>
      <c r="AD24" s="243"/>
      <c r="AE24" s="234"/>
      <c r="AF24" s="239"/>
      <c r="AG24" s="241"/>
      <c r="AH24" s="243"/>
      <c r="AI24" s="234"/>
      <c r="AJ24" s="239"/>
      <c r="AK24" s="241"/>
      <c r="AL24" s="243"/>
      <c r="AM24" s="234"/>
    </row>
    <row r="25" spans="1:41" ht="18" customHeight="1">
      <c r="A25" s="284"/>
      <c r="B25" s="285"/>
      <c r="C25" s="286"/>
      <c r="D25" s="373">
        <f aca="true" t="shared" si="2" ref="D25:AM25">SUM(D20)</f>
        <v>1</v>
      </c>
      <c r="E25" s="332">
        <f t="shared" si="2"/>
        <v>10</v>
      </c>
      <c r="F25" s="303">
        <f t="shared" si="2"/>
        <v>20</v>
      </c>
      <c r="G25" s="367">
        <f t="shared" si="2"/>
        <v>345</v>
      </c>
      <c r="H25" s="332">
        <f t="shared" si="2"/>
        <v>105</v>
      </c>
      <c r="I25" s="332">
        <f t="shared" si="2"/>
        <v>105</v>
      </c>
      <c r="J25" s="332">
        <f t="shared" si="2"/>
        <v>135</v>
      </c>
      <c r="K25" s="332">
        <f t="shared" si="2"/>
        <v>0</v>
      </c>
      <c r="L25" s="85">
        <f t="shared" si="2"/>
        <v>45</v>
      </c>
      <c r="M25" s="86">
        <f t="shared" si="2"/>
        <v>15</v>
      </c>
      <c r="N25" s="86">
        <f t="shared" si="2"/>
        <v>15</v>
      </c>
      <c r="O25" s="87">
        <f t="shared" si="2"/>
        <v>0</v>
      </c>
      <c r="P25" s="85">
        <f t="shared" si="2"/>
        <v>0</v>
      </c>
      <c r="Q25" s="86">
        <f t="shared" si="2"/>
        <v>0</v>
      </c>
      <c r="R25" s="86">
        <f t="shared" si="2"/>
        <v>0</v>
      </c>
      <c r="S25" s="88">
        <f t="shared" si="2"/>
        <v>0</v>
      </c>
      <c r="T25" s="89">
        <f t="shared" si="2"/>
        <v>0</v>
      </c>
      <c r="U25" s="86">
        <f t="shared" si="2"/>
        <v>30</v>
      </c>
      <c r="V25" s="86">
        <f t="shared" si="2"/>
        <v>30</v>
      </c>
      <c r="W25" s="87">
        <f t="shared" si="2"/>
        <v>0</v>
      </c>
      <c r="X25" s="85">
        <f t="shared" si="2"/>
        <v>30</v>
      </c>
      <c r="Y25" s="86">
        <f t="shared" si="2"/>
        <v>60</v>
      </c>
      <c r="Z25" s="86">
        <f t="shared" si="2"/>
        <v>30</v>
      </c>
      <c r="AA25" s="88">
        <f t="shared" si="2"/>
        <v>0</v>
      </c>
      <c r="AB25" s="89">
        <f t="shared" si="2"/>
        <v>0</v>
      </c>
      <c r="AC25" s="86">
        <f t="shared" si="2"/>
        <v>0</v>
      </c>
      <c r="AD25" s="86">
        <f t="shared" si="2"/>
        <v>30</v>
      </c>
      <c r="AE25" s="87">
        <f t="shared" si="2"/>
        <v>0</v>
      </c>
      <c r="AF25" s="85">
        <f t="shared" si="2"/>
        <v>0</v>
      </c>
      <c r="AG25" s="86">
        <f t="shared" si="2"/>
        <v>0</v>
      </c>
      <c r="AH25" s="86">
        <f t="shared" si="2"/>
        <v>30</v>
      </c>
      <c r="AI25" s="88">
        <f t="shared" si="2"/>
        <v>0</v>
      </c>
      <c r="AJ25" s="89">
        <f t="shared" si="2"/>
        <v>30</v>
      </c>
      <c r="AK25" s="86">
        <f t="shared" si="2"/>
        <v>0</v>
      </c>
      <c r="AL25" s="86">
        <f t="shared" si="2"/>
        <v>0</v>
      </c>
      <c r="AM25" s="88">
        <f t="shared" si="2"/>
        <v>0</v>
      </c>
      <c r="AO25" s="1" t="s">
        <v>46</v>
      </c>
    </row>
    <row r="26" spans="1:41" ht="18" customHeight="1" thickBot="1">
      <c r="A26" s="284"/>
      <c r="B26" s="285"/>
      <c r="C26" s="286"/>
      <c r="D26" s="301"/>
      <c r="E26" s="302"/>
      <c r="F26" s="304"/>
      <c r="G26" s="368"/>
      <c r="H26" s="302"/>
      <c r="I26" s="302"/>
      <c r="J26" s="302"/>
      <c r="K26" s="302"/>
      <c r="L26" s="250">
        <f>SUM(L25:O25)</f>
        <v>75</v>
      </c>
      <c r="M26" s="251"/>
      <c r="N26" s="251"/>
      <c r="O26" s="252"/>
      <c r="P26" s="250">
        <f>SUM(P25:S25)</f>
        <v>0</v>
      </c>
      <c r="Q26" s="251"/>
      <c r="R26" s="251"/>
      <c r="S26" s="252"/>
      <c r="T26" s="250">
        <f>SUM(T25:W25)</f>
        <v>60</v>
      </c>
      <c r="U26" s="251"/>
      <c r="V26" s="251"/>
      <c r="W26" s="252"/>
      <c r="X26" s="250">
        <f>SUM(X25:AA25)</f>
        <v>120</v>
      </c>
      <c r="Y26" s="251"/>
      <c r="Z26" s="251"/>
      <c r="AA26" s="252"/>
      <c r="AB26" s="250">
        <f>SUM(AB25:AE25)</f>
        <v>30</v>
      </c>
      <c r="AC26" s="251"/>
      <c r="AD26" s="251"/>
      <c r="AE26" s="252"/>
      <c r="AF26" s="250">
        <f>SUM(AF25:AI25)</f>
        <v>30</v>
      </c>
      <c r="AG26" s="251"/>
      <c r="AH26" s="251"/>
      <c r="AI26" s="252"/>
      <c r="AJ26" s="250">
        <f>SUM(AJ25:AM25)</f>
        <v>30</v>
      </c>
      <c r="AK26" s="251"/>
      <c r="AL26" s="251"/>
      <c r="AM26" s="252"/>
      <c r="AO26" s="1">
        <f>SUM(L26:AM26)</f>
        <v>345</v>
      </c>
    </row>
    <row r="27" spans="1:41" ht="18" customHeight="1">
      <c r="A27" s="284"/>
      <c r="B27" s="285"/>
      <c r="C27" s="286"/>
      <c r="D27" s="290" t="s">
        <v>47</v>
      </c>
      <c r="E27" s="291"/>
      <c r="F27" s="292"/>
      <c r="G27" s="266" t="s">
        <v>48</v>
      </c>
      <c r="H27" s="267"/>
      <c r="I27" s="267"/>
      <c r="J27" s="267"/>
      <c r="K27" s="268"/>
      <c r="L27" s="235">
        <v>0</v>
      </c>
      <c r="M27" s="236"/>
      <c r="N27" s="236"/>
      <c r="O27" s="237"/>
      <c r="P27" s="235">
        <v>0</v>
      </c>
      <c r="Q27" s="236"/>
      <c r="R27" s="236"/>
      <c r="S27" s="237"/>
      <c r="T27" s="235">
        <v>0</v>
      </c>
      <c r="U27" s="236"/>
      <c r="V27" s="236"/>
      <c r="W27" s="237"/>
      <c r="X27" s="235">
        <v>0</v>
      </c>
      <c r="Y27" s="236"/>
      <c r="Z27" s="236"/>
      <c r="AA27" s="237"/>
      <c r="AB27" s="235">
        <v>0</v>
      </c>
      <c r="AC27" s="236"/>
      <c r="AD27" s="236"/>
      <c r="AE27" s="237"/>
      <c r="AF27" s="235">
        <v>1</v>
      </c>
      <c r="AG27" s="236"/>
      <c r="AH27" s="236"/>
      <c r="AI27" s="237"/>
      <c r="AJ27" s="235">
        <v>0</v>
      </c>
      <c r="AK27" s="236"/>
      <c r="AL27" s="236"/>
      <c r="AM27" s="237"/>
      <c r="AO27" s="1">
        <f>SUM(L27:AM27)</f>
        <v>1</v>
      </c>
    </row>
    <row r="28" spans="1:41" ht="18" customHeight="1">
      <c r="A28" s="284"/>
      <c r="B28" s="285"/>
      <c r="C28" s="286"/>
      <c r="D28" s="293"/>
      <c r="E28" s="294"/>
      <c r="F28" s="295"/>
      <c r="G28" s="263" t="s">
        <v>49</v>
      </c>
      <c r="H28" s="264"/>
      <c r="I28" s="264"/>
      <c r="J28" s="264"/>
      <c r="K28" s="265"/>
      <c r="L28" s="258">
        <v>3</v>
      </c>
      <c r="M28" s="259"/>
      <c r="N28" s="259"/>
      <c r="O28" s="260"/>
      <c r="P28" s="258">
        <v>0</v>
      </c>
      <c r="Q28" s="259"/>
      <c r="R28" s="259"/>
      <c r="S28" s="260"/>
      <c r="T28" s="258">
        <v>2</v>
      </c>
      <c r="U28" s="259"/>
      <c r="V28" s="259"/>
      <c r="W28" s="260"/>
      <c r="X28" s="258">
        <v>3</v>
      </c>
      <c r="Y28" s="259"/>
      <c r="Z28" s="259"/>
      <c r="AA28" s="260"/>
      <c r="AB28" s="258">
        <v>1</v>
      </c>
      <c r="AC28" s="259"/>
      <c r="AD28" s="259"/>
      <c r="AE28" s="260"/>
      <c r="AF28" s="258">
        <v>0</v>
      </c>
      <c r="AG28" s="259"/>
      <c r="AH28" s="259"/>
      <c r="AI28" s="260"/>
      <c r="AJ28" s="258">
        <v>1</v>
      </c>
      <c r="AK28" s="259"/>
      <c r="AL28" s="259"/>
      <c r="AM28" s="260"/>
      <c r="AO28" s="1">
        <f>SUM(L28:AM28)</f>
        <v>10</v>
      </c>
    </row>
    <row r="29" spans="1:41" ht="18" customHeight="1" thickBot="1">
      <c r="A29" s="284"/>
      <c r="B29" s="285"/>
      <c r="C29" s="286"/>
      <c r="D29" s="296"/>
      <c r="E29" s="297"/>
      <c r="F29" s="298"/>
      <c r="G29" s="263" t="s">
        <v>28</v>
      </c>
      <c r="H29" s="264"/>
      <c r="I29" s="264"/>
      <c r="J29" s="264"/>
      <c r="K29" s="265"/>
      <c r="L29" s="253">
        <v>5</v>
      </c>
      <c r="M29" s="253"/>
      <c r="N29" s="253"/>
      <c r="O29" s="253"/>
      <c r="P29" s="253">
        <v>0</v>
      </c>
      <c r="Q29" s="253"/>
      <c r="R29" s="253"/>
      <c r="S29" s="253"/>
      <c r="T29" s="253">
        <v>2</v>
      </c>
      <c r="U29" s="253"/>
      <c r="V29" s="253"/>
      <c r="W29" s="253"/>
      <c r="X29" s="253">
        <v>5</v>
      </c>
      <c r="Y29" s="253"/>
      <c r="Z29" s="253"/>
      <c r="AA29" s="253"/>
      <c r="AB29" s="253">
        <v>1</v>
      </c>
      <c r="AC29" s="253"/>
      <c r="AD29" s="253"/>
      <c r="AE29" s="253"/>
      <c r="AF29" s="253">
        <v>4</v>
      </c>
      <c r="AG29" s="253"/>
      <c r="AH29" s="253"/>
      <c r="AI29" s="253"/>
      <c r="AJ29" s="253">
        <v>3</v>
      </c>
      <c r="AK29" s="253"/>
      <c r="AL29" s="253"/>
      <c r="AM29" s="253"/>
      <c r="AO29" s="1">
        <f>SUM(L29:AM29)</f>
        <v>20</v>
      </c>
    </row>
    <row r="30" spans="1:39" ht="18" customHeigh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/>
      <c r="V30" s="91"/>
      <c r="W30" s="91"/>
      <c r="X30" s="91"/>
      <c r="Y30" s="91"/>
      <c r="Z30" s="92"/>
      <c r="AA30" s="93"/>
      <c r="AB30" s="94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5"/>
    </row>
    <row r="31" spans="1:39" ht="18" customHeight="1">
      <c r="A31" s="96" t="s">
        <v>50</v>
      </c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21"/>
      <c r="AB31" s="20"/>
      <c r="AC31" s="15" t="s">
        <v>142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21"/>
    </row>
    <row r="32" spans="1:39" ht="18" customHeight="1">
      <c r="A32" s="97"/>
      <c r="B32" s="98"/>
      <c r="C32" s="15" t="s">
        <v>51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4"/>
      <c r="R32" s="14"/>
      <c r="S32" s="14"/>
      <c r="T32" s="99"/>
      <c r="U32" s="99"/>
      <c r="V32" s="99"/>
      <c r="W32" s="99"/>
      <c r="X32" s="14"/>
      <c r="Y32" s="14"/>
      <c r="Z32" s="15"/>
      <c r="AA32" s="21"/>
      <c r="AB32" s="100"/>
      <c r="AC32" s="101"/>
      <c r="AD32" s="99"/>
      <c r="AE32" s="99"/>
      <c r="AF32" s="15"/>
      <c r="AG32" s="15"/>
      <c r="AH32" s="15"/>
      <c r="AJ32" s="15"/>
      <c r="AK32" s="13"/>
      <c r="AL32" s="13"/>
      <c r="AM32" s="17"/>
    </row>
    <row r="33" spans="1:39" ht="18" customHeight="1">
      <c r="A33" s="97"/>
      <c r="B33" s="98"/>
      <c r="C33" s="102" t="s">
        <v>116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03"/>
      <c r="R33" s="103"/>
      <c r="S33" s="103"/>
      <c r="T33" s="104"/>
      <c r="U33" s="105"/>
      <c r="V33" s="104"/>
      <c r="W33" s="104"/>
      <c r="X33" s="15"/>
      <c r="Y33" s="15"/>
      <c r="Z33" s="15"/>
      <c r="AA33" s="21"/>
      <c r="AB33" s="20"/>
      <c r="AC33" s="105" t="s">
        <v>52</v>
      </c>
      <c r="AD33" s="103"/>
      <c r="AE33" s="103"/>
      <c r="AF33" s="104"/>
      <c r="AG33" s="102"/>
      <c r="AH33" s="15"/>
      <c r="AI33" s="15"/>
      <c r="AJ33" s="102"/>
      <c r="AK33" s="102"/>
      <c r="AL33" s="102"/>
      <c r="AM33" s="21"/>
    </row>
    <row r="34" spans="1:39" ht="18" customHeight="1">
      <c r="A34" s="97"/>
      <c r="B34" s="106"/>
      <c r="C34" s="107" t="s">
        <v>117</v>
      </c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99"/>
      <c r="R34" s="99"/>
      <c r="S34" s="99"/>
      <c r="T34" s="99"/>
      <c r="U34" s="99"/>
      <c r="V34" s="99"/>
      <c r="W34" s="99"/>
      <c r="X34" s="15"/>
      <c r="Y34" s="15"/>
      <c r="Z34" s="15"/>
      <c r="AA34" s="21"/>
      <c r="AB34" s="20"/>
      <c r="AC34" s="104" t="s">
        <v>53</v>
      </c>
      <c r="AD34" s="104" t="s">
        <v>54</v>
      </c>
      <c r="AE34" s="14"/>
      <c r="AF34" s="99"/>
      <c r="AG34" s="15"/>
      <c r="AH34" s="15"/>
      <c r="AI34" s="15"/>
      <c r="AJ34" s="15"/>
      <c r="AK34" s="15"/>
      <c r="AL34" s="15"/>
      <c r="AM34" s="109"/>
    </row>
    <row r="35" spans="1:39" ht="18" customHeight="1">
      <c r="A35" s="97"/>
      <c r="B35" s="106"/>
      <c r="C35" s="225" t="s">
        <v>154</v>
      </c>
      <c r="D35" s="108"/>
      <c r="E35" s="108"/>
      <c r="F35" s="108"/>
      <c r="G35" s="4"/>
      <c r="H35" s="110"/>
      <c r="I35" s="110"/>
      <c r="J35" s="110"/>
      <c r="K35" s="110"/>
      <c r="L35" s="110"/>
      <c r="M35" s="110"/>
      <c r="N35" s="110"/>
      <c r="O35" s="111"/>
      <c r="P35" s="111"/>
      <c r="Q35" s="112"/>
      <c r="R35" s="112"/>
      <c r="S35" s="112"/>
      <c r="T35" s="112"/>
      <c r="U35" s="112"/>
      <c r="V35" s="112"/>
      <c r="W35" s="112"/>
      <c r="X35" s="15"/>
      <c r="Y35" s="15"/>
      <c r="Z35" s="15"/>
      <c r="AA35" s="21"/>
      <c r="AB35" s="20"/>
      <c r="AC35" s="103" t="s">
        <v>55</v>
      </c>
      <c r="AD35" s="103" t="s">
        <v>56</v>
      </c>
      <c r="AE35" s="113"/>
      <c r="AF35" s="113"/>
      <c r="AG35" s="15"/>
      <c r="AH35" s="15"/>
      <c r="AI35" s="15"/>
      <c r="AJ35" s="15"/>
      <c r="AK35" s="15"/>
      <c r="AL35" s="15"/>
      <c r="AM35" s="21"/>
    </row>
    <row r="36" spans="1:39" ht="18" customHeight="1">
      <c r="A36" s="97"/>
      <c r="B36" s="98"/>
      <c r="C36" s="226" t="s">
        <v>155</v>
      </c>
      <c r="D36" s="4"/>
      <c r="E36" s="4"/>
      <c r="F36" s="4"/>
      <c r="G36" s="4"/>
      <c r="H36" s="4"/>
      <c r="I36" s="4"/>
      <c r="J36" s="4"/>
      <c r="K36" s="114"/>
      <c r="L36" s="4"/>
      <c r="M36" s="4"/>
      <c r="N36" s="4"/>
      <c r="O36" s="10"/>
      <c r="P36" s="10"/>
      <c r="Q36" s="115"/>
      <c r="R36" s="115"/>
      <c r="S36" s="115"/>
      <c r="T36" s="115"/>
      <c r="U36" s="99"/>
      <c r="V36" s="99"/>
      <c r="W36" s="99"/>
      <c r="X36" s="15"/>
      <c r="Y36" s="15"/>
      <c r="Z36" s="15"/>
      <c r="AA36" s="21"/>
      <c r="AB36" s="20"/>
      <c r="AC36" s="104" t="s">
        <v>31</v>
      </c>
      <c r="AD36" s="116" t="s">
        <v>58</v>
      </c>
      <c r="AE36" s="14"/>
      <c r="AF36" s="14"/>
      <c r="AG36" s="15"/>
      <c r="AH36" s="15"/>
      <c r="AI36" s="15"/>
      <c r="AJ36" s="15"/>
      <c r="AK36" s="15"/>
      <c r="AL36" s="15"/>
      <c r="AM36" s="21"/>
    </row>
    <row r="37" spans="1:39" ht="18" customHeight="1">
      <c r="A37" s="97"/>
      <c r="B37" s="106"/>
      <c r="C37" s="227" t="s">
        <v>156</v>
      </c>
      <c r="D37" s="4"/>
      <c r="E37" s="4"/>
      <c r="F37" s="4"/>
      <c r="G37" s="4"/>
      <c r="H37" s="12"/>
      <c r="I37" s="12"/>
      <c r="J37" s="12"/>
      <c r="K37" s="12"/>
      <c r="L37" s="12"/>
      <c r="M37" s="12"/>
      <c r="N37" s="12"/>
      <c r="O37" s="108"/>
      <c r="P37" s="108"/>
      <c r="Q37" s="99"/>
      <c r="R37" s="99"/>
      <c r="S37" s="99"/>
      <c r="T37" s="99"/>
      <c r="U37" s="99"/>
      <c r="V37" s="99"/>
      <c r="W37" s="99"/>
      <c r="X37" s="15"/>
      <c r="Y37" s="15"/>
      <c r="Z37" s="15"/>
      <c r="AA37" s="21"/>
      <c r="AB37" s="20"/>
      <c r="AC37" s="104" t="s">
        <v>59</v>
      </c>
      <c r="AD37" s="104" t="s">
        <v>60</v>
      </c>
      <c r="AE37" s="14"/>
      <c r="AF37" s="14"/>
      <c r="AG37" s="15"/>
      <c r="AH37" s="15"/>
      <c r="AI37" s="15"/>
      <c r="AJ37" s="15"/>
      <c r="AK37" s="15"/>
      <c r="AL37" s="15"/>
      <c r="AM37" s="21"/>
    </row>
    <row r="38" spans="1:39" ht="18" customHeight="1">
      <c r="A38" s="97"/>
      <c r="B38" s="98"/>
      <c r="C38" s="118" t="s">
        <v>120</v>
      </c>
      <c r="D38" s="4"/>
      <c r="E38" s="4"/>
      <c r="F38" s="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4"/>
      <c r="R38" s="14"/>
      <c r="S38" s="14"/>
      <c r="T38" s="99"/>
      <c r="U38" s="99"/>
      <c r="V38" s="99"/>
      <c r="W38" s="99"/>
      <c r="X38" s="15"/>
      <c r="Y38" s="15"/>
      <c r="Z38" s="15"/>
      <c r="AA38" s="21"/>
      <c r="AB38" s="20"/>
      <c r="AC38" s="104" t="s">
        <v>61</v>
      </c>
      <c r="AD38" s="104" t="s">
        <v>62</v>
      </c>
      <c r="AE38" s="14"/>
      <c r="AF38" s="99"/>
      <c r="AG38" s="15"/>
      <c r="AH38" s="15"/>
      <c r="AI38" s="15"/>
      <c r="AJ38" s="15"/>
      <c r="AK38" s="15"/>
      <c r="AL38" s="15"/>
      <c r="AM38" s="21"/>
    </row>
    <row r="39" spans="1:39" ht="18" customHeight="1">
      <c r="A39" s="97"/>
      <c r="B39" s="106"/>
      <c r="C39" s="225" t="s">
        <v>157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4"/>
      <c r="R39" s="14"/>
      <c r="S39" s="14"/>
      <c r="T39" s="99"/>
      <c r="U39" s="99"/>
      <c r="V39" s="99"/>
      <c r="W39" s="99"/>
      <c r="X39" s="15"/>
      <c r="Y39" s="15"/>
      <c r="Z39" s="15"/>
      <c r="AA39" s="21"/>
      <c r="AB39" s="20"/>
      <c r="AC39" s="103" t="s">
        <v>63</v>
      </c>
      <c r="AD39" s="103" t="s">
        <v>64</v>
      </c>
      <c r="AE39" s="14"/>
      <c r="AF39" s="99"/>
      <c r="AG39" s="15"/>
      <c r="AH39" s="15"/>
      <c r="AI39" s="15"/>
      <c r="AJ39" s="15"/>
      <c r="AK39" s="15"/>
      <c r="AL39" s="15"/>
      <c r="AM39" s="21"/>
    </row>
    <row r="40" spans="1:39" ht="18" customHeight="1">
      <c r="A40" s="97"/>
      <c r="B40" s="119"/>
      <c r="C40" s="120" t="s">
        <v>65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4"/>
      <c r="R40" s="14"/>
      <c r="S40" s="14"/>
      <c r="T40" s="99"/>
      <c r="U40" s="99"/>
      <c r="V40" s="99"/>
      <c r="W40" s="99"/>
      <c r="X40" s="15"/>
      <c r="Y40" s="15"/>
      <c r="Z40" s="15"/>
      <c r="AA40" s="21"/>
      <c r="AB40" s="20"/>
      <c r="AC40" s="121"/>
      <c r="AD40" s="103" t="s">
        <v>66</v>
      </c>
      <c r="AF40" s="99"/>
      <c r="AG40" s="15"/>
      <c r="AH40" s="15"/>
      <c r="AI40" s="15"/>
      <c r="AJ40" s="15"/>
      <c r="AK40" s="15"/>
      <c r="AL40" s="15"/>
      <c r="AM40" s="21"/>
    </row>
    <row r="41" spans="1:39" ht="18" customHeight="1">
      <c r="A41" s="9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4"/>
      <c r="R41" s="14"/>
      <c r="S41" s="14"/>
      <c r="T41" s="99"/>
      <c r="U41" s="99"/>
      <c r="V41" s="99"/>
      <c r="W41" s="99"/>
      <c r="X41" s="15"/>
      <c r="Y41" s="15"/>
      <c r="Z41" s="15"/>
      <c r="AA41" s="21"/>
      <c r="AB41" s="20"/>
      <c r="AC41" s="122"/>
      <c r="AD41" s="103"/>
      <c r="AF41" s="99"/>
      <c r="AG41" s="15"/>
      <c r="AH41" s="15"/>
      <c r="AI41" s="15"/>
      <c r="AJ41" s="15"/>
      <c r="AK41" s="15"/>
      <c r="AL41" s="15"/>
      <c r="AM41" s="21"/>
    </row>
    <row r="42" spans="1:39" ht="18" customHeight="1" thickBot="1">
      <c r="A42" s="123"/>
      <c r="B42" s="124"/>
      <c r="C42" s="124"/>
      <c r="D42" s="125"/>
      <c r="E42" s="126"/>
      <c r="F42" s="126"/>
      <c r="G42" s="126"/>
      <c r="H42" s="126"/>
      <c r="I42" s="126"/>
      <c r="J42" s="126"/>
      <c r="K42" s="125"/>
      <c r="L42" s="125"/>
      <c r="M42" s="125"/>
      <c r="N42" s="125"/>
      <c r="O42" s="125"/>
      <c r="P42" s="125"/>
      <c r="Q42" s="125"/>
      <c r="R42" s="125"/>
      <c r="S42" s="125"/>
      <c r="T42" s="127"/>
      <c r="U42" s="124"/>
      <c r="V42" s="124"/>
      <c r="W42" s="124"/>
      <c r="X42" s="124"/>
      <c r="Y42" s="124"/>
      <c r="Z42" s="124"/>
      <c r="AA42" s="128"/>
      <c r="AB42" s="336" t="s">
        <v>67</v>
      </c>
      <c r="AC42" s="319"/>
      <c r="AD42" s="337"/>
      <c r="AE42" s="337"/>
      <c r="AF42" s="337"/>
      <c r="AG42" s="337"/>
      <c r="AH42" s="337"/>
      <c r="AI42" s="337"/>
      <c r="AJ42" s="337"/>
      <c r="AK42" s="337"/>
      <c r="AL42" s="337"/>
      <c r="AM42" s="338"/>
    </row>
    <row r="43" spans="1:39" ht="24.75" customHeight="1">
      <c r="A43" s="329"/>
      <c r="B43" s="330"/>
      <c r="C43" s="331"/>
      <c r="D43" s="374" t="s">
        <v>149</v>
      </c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6"/>
      <c r="Y43" s="376"/>
      <c r="Z43" s="376"/>
      <c r="AA43" s="377"/>
      <c r="AB43" s="382" t="s">
        <v>8</v>
      </c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383"/>
    </row>
    <row r="44" spans="1:39" ht="24.75" customHeight="1">
      <c r="A44" s="328" t="s">
        <v>153</v>
      </c>
      <c r="B44" s="308"/>
      <c r="C44" s="309"/>
      <c r="D44" s="378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80"/>
      <c r="Y44" s="380"/>
      <c r="Z44" s="380"/>
      <c r="AA44" s="381"/>
      <c r="AB44" s="16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/>
    </row>
    <row r="45" spans="1:39" ht="18" customHeight="1">
      <c r="A45" s="328"/>
      <c r="B45" s="308"/>
      <c r="C45" s="309"/>
      <c r="D45" s="18" t="s">
        <v>10</v>
      </c>
      <c r="E45" s="19"/>
      <c r="F45" s="19"/>
      <c r="G45" s="19"/>
      <c r="H45" s="19"/>
      <c r="I45" s="5" t="s">
        <v>11</v>
      </c>
      <c r="J45" s="12"/>
      <c r="K45" s="19"/>
      <c r="L45" s="5"/>
      <c r="M45" s="5"/>
      <c r="N45" s="5"/>
      <c r="O45" s="5"/>
      <c r="P45" s="5"/>
      <c r="Q45" s="5"/>
      <c r="R45" s="5"/>
      <c r="S45" s="5"/>
      <c r="T45" s="5"/>
      <c r="U45" s="5"/>
      <c r="V45" s="18"/>
      <c r="W45" s="18"/>
      <c r="X45" s="12"/>
      <c r="Y45" s="18"/>
      <c r="Z45" s="18"/>
      <c r="AA45" s="18"/>
      <c r="AB45" s="20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21"/>
    </row>
    <row r="46" spans="1:39" ht="18" customHeight="1">
      <c r="A46" s="307" t="s">
        <v>12</v>
      </c>
      <c r="B46" s="308"/>
      <c r="C46" s="309"/>
      <c r="D46" s="18" t="s">
        <v>13</v>
      </c>
      <c r="E46" s="19"/>
      <c r="F46" s="19"/>
      <c r="G46" s="18"/>
      <c r="H46" s="18"/>
      <c r="I46" s="5" t="s">
        <v>4</v>
      </c>
      <c r="J46" s="12"/>
      <c r="K46" s="5"/>
      <c r="L46" s="5"/>
      <c r="M46" s="13"/>
      <c r="N46" s="19"/>
      <c r="O46" s="5"/>
      <c r="P46" s="5"/>
      <c r="Q46" s="5"/>
      <c r="R46" s="5"/>
      <c r="S46" s="5"/>
      <c r="T46" s="5"/>
      <c r="U46" s="5"/>
      <c r="V46" s="18"/>
      <c r="W46" s="18"/>
      <c r="X46" s="12"/>
      <c r="Y46" s="22"/>
      <c r="Z46" s="22"/>
      <c r="AA46" s="22"/>
      <c r="AB46" s="247" t="s">
        <v>14</v>
      </c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9"/>
    </row>
    <row r="47" spans="1:39" ht="18" customHeight="1">
      <c r="A47" s="247" t="s">
        <v>15</v>
      </c>
      <c r="B47" s="248"/>
      <c r="C47" s="310"/>
      <c r="D47" s="18" t="s">
        <v>16</v>
      </c>
      <c r="E47" s="18"/>
      <c r="F47" s="18"/>
      <c r="G47" s="18"/>
      <c r="H47" s="18"/>
      <c r="I47" s="5" t="s">
        <v>2</v>
      </c>
      <c r="J47" s="12"/>
      <c r="K47" s="5"/>
      <c r="L47" s="5"/>
      <c r="M47" s="5"/>
      <c r="N47" s="19"/>
      <c r="O47" s="5"/>
      <c r="P47" s="5"/>
      <c r="Q47" s="5"/>
      <c r="R47" s="5"/>
      <c r="S47" s="5"/>
      <c r="T47" s="5"/>
      <c r="U47" s="5"/>
      <c r="V47" s="18"/>
      <c r="W47" s="18"/>
      <c r="X47" s="12"/>
      <c r="Y47" s="22"/>
      <c r="Z47" s="22"/>
      <c r="AA47" s="22"/>
      <c r="AB47" s="247" t="s">
        <v>9</v>
      </c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9"/>
    </row>
    <row r="48" spans="1:39" ht="18" customHeight="1">
      <c r="A48" s="307" t="s">
        <v>17</v>
      </c>
      <c r="B48" s="308"/>
      <c r="C48" s="309"/>
      <c r="D48" s="23"/>
      <c r="E48" s="18"/>
      <c r="F48" s="18"/>
      <c r="G48" s="18"/>
      <c r="H48" s="18"/>
      <c r="I48" s="5"/>
      <c r="J48" s="12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8"/>
      <c r="W48" s="18"/>
      <c r="X48" s="12"/>
      <c r="Y48" s="18"/>
      <c r="Z48" s="18"/>
      <c r="AA48" s="18"/>
      <c r="AB48" s="24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25"/>
    </row>
    <row r="49" spans="1:39" ht="18" customHeight="1" thickBot="1">
      <c r="A49" s="320"/>
      <c r="B49" s="321"/>
      <c r="C49" s="322"/>
      <c r="D49" s="27"/>
      <c r="E49" s="28"/>
      <c r="F49" s="28"/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/>
      <c r="W49" s="32"/>
      <c r="X49" s="28"/>
      <c r="Y49" s="26"/>
      <c r="Z49" s="26"/>
      <c r="AA49" s="26"/>
      <c r="AB49" s="384" t="s">
        <v>18</v>
      </c>
      <c r="AC49" s="385"/>
      <c r="AD49" s="385"/>
      <c r="AE49" s="385"/>
      <c r="AF49" s="385"/>
      <c r="AG49" s="385"/>
      <c r="AH49" s="385"/>
      <c r="AI49" s="385"/>
      <c r="AJ49" s="385"/>
      <c r="AK49" s="385"/>
      <c r="AL49" s="385"/>
      <c r="AM49" s="386"/>
    </row>
    <row r="50" spans="1:39" ht="18" customHeight="1" thickBo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39" ht="18" customHeight="1">
      <c r="A51" s="311" t="s">
        <v>68</v>
      </c>
      <c r="B51" s="314" t="s">
        <v>20</v>
      </c>
      <c r="C51" s="315"/>
      <c r="D51" s="360" t="s">
        <v>21</v>
      </c>
      <c r="E51" s="361"/>
      <c r="F51" s="362"/>
      <c r="G51" s="306" t="s">
        <v>22</v>
      </c>
      <c r="H51" s="267"/>
      <c r="I51" s="267"/>
      <c r="J51" s="267"/>
      <c r="K51" s="267"/>
      <c r="L51" s="306" t="s">
        <v>23</v>
      </c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8"/>
    </row>
    <row r="52" spans="1:39" ht="18" customHeight="1">
      <c r="A52" s="312"/>
      <c r="B52" s="316"/>
      <c r="C52" s="317"/>
      <c r="D52" s="363"/>
      <c r="E52" s="364"/>
      <c r="F52" s="365"/>
      <c r="G52" s="335" t="s">
        <v>24</v>
      </c>
      <c r="H52" s="231" t="s">
        <v>25</v>
      </c>
      <c r="I52" s="231"/>
      <c r="J52" s="231"/>
      <c r="K52" s="333"/>
      <c r="L52" s="230" t="s">
        <v>107</v>
      </c>
      <c r="M52" s="231"/>
      <c r="N52" s="231"/>
      <c r="O52" s="232"/>
      <c r="P52" s="230" t="s">
        <v>108</v>
      </c>
      <c r="Q52" s="231"/>
      <c r="R52" s="231"/>
      <c r="S52" s="232"/>
      <c r="T52" s="230" t="s">
        <v>109</v>
      </c>
      <c r="U52" s="231"/>
      <c r="V52" s="231"/>
      <c r="W52" s="232"/>
      <c r="X52" s="230" t="s">
        <v>110</v>
      </c>
      <c r="Y52" s="231"/>
      <c r="Z52" s="231"/>
      <c r="AA52" s="232"/>
      <c r="AB52" s="230" t="s">
        <v>111</v>
      </c>
      <c r="AC52" s="231"/>
      <c r="AD52" s="231"/>
      <c r="AE52" s="232"/>
      <c r="AF52" s="230" t="s">
        <v>112</v>
      </c>
      <c r="AG52" s="231"/>
      <c r="AH52" s="231"/>
      <c r="AI52" s="232"/>
      <c r="AJ52" s="230" t="s">
        <v>113</v>
      </c>
      <c r="AK52" s="231"/>
      <c r="AL52" s="231"/>
      <c r="AM52" s="232"/>
    </row>
    <row r="53" spans="1:39" ht="18" customHeight="1">
      <c r="A53" s="312"/>
      <c r="B53" s="316"/>
      <c r="C53" s="317"/>
      <c r="D53" s="288" t="s">
        <v>26</v>
      </c>
      <c r="E53" s="324" t="s">
        <v>27</v>
      </c>
      <c r="F53" s="233" t="s">
        <v>28</v>
      </c>
      <c r="G53" s="261"/>
      <c r="H53" s="231" t="s">
        <v>29</v>
      </c>
      <c r="I53" s="231" t="s">
        <v>30</v>
      </c>
      <c r="J53" s="231" t="s">
        <v>31</v>
      </c>
      <c r="K53" s="333" t="s">
        <v>32</v>
      </c>
      <c r="L53" s="346" t="s">
        <v>152</v>
      </c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348"/>
    </row>
    <row r="54" spans="1:39" ht="18" customHeight="1">
      <c r="A54" s="312"/>
      <c r="B54" s="316"/>
      <c r="C54" s="317"/>
      <c r="D54" s="288"/>
      <c r="E54" s="325"/>
      <c r="F54" s="299"/>
      <c r="G54" s="261"/>
      <c r="H54" s="231"/>
      <c r="I54" s="231"/>
      <c r="J54" s="231"/>
      <c r="K54" s="333"/>
      <c r="L54" s="238" t="s">
        <v>29</v>
      </c>
      <c r="M54" s="240" t="s">
        <v>30</v>
      </c>
      <c r="N54" s="242" t="s">
        <v>33</v>
      </c>
      <c r="O54" s="233" t="s">
        <v>34</v>
      </c>
      <c r="P54" s="238" t="s">
        <v>29</v>
      </c>
      <c r="Q54" s="240" t="s">
        <v>30</v>
      </c>
      <c r="R54" s="242" t="s">
        <v>33</v>
      </c>
      <c r="S54" s="233" t="s">
        <v>34</v>
      </c>
      <c r="T54" s="238" t="s">
        <v>29</v>
      </c>
      <c r="U54" s="240" t="s">
        <v>30</v>
      </c>
      <c r="V54" s="242" t="s">
        <v>33</v>
      </c>
      <c r="W54" s="233" t="s">
        <v>34</v>
      </c>
      <c r="X54" s="238" t="s">
        <v>29</v>
      </c>
      <c r="Y54" s="240" t="s">
        <v>30</v>
      </c>
      <c r="Z54" s="242" t="s">
        <v>33</v>
      </c>
      <c r="AA54" s="233" t="s">
        <v>34</v>
      </c>
      <c r="AB54" s="238" t="s">
        <v>29</v>
      </c>
      <c r="AC54" s="240" t="s">
        <v>30</v>
      </c>
      <c r="AD54" s="242" t="s">
        <v>33</v>
      </c>
      <c r="AE54" s="233" t="s">
        <v>34</v>
      </c>
      <c r="AF54" s="238" t="s">
        <v>29</v>
      </c>
      <c r="AG54" s="240" t="s">
        <v>30</v>
      </c>
      <c r="AH54" s="242" t="s">
        <v>33</v>
      </c>
      <c r="AI54" s="233" t="s">
        <v>34</v>
      </c>
      <c r="AJ54" s="238" t="s">
        <v>29</v>
      </c>
      <c r="AK54" s="240" t="s">
        <v>30</v>
      </c>
      <c r="AL54" s="242" t="s">
        <v>33</v>
      </c>
      <c r="AM54" s="233" t="s">
        <v>34</v>
      </c>
    </row>
    <row r="55" spans="1:39" ht="18" customHeight="1" thickBot="1">
      <c r="A55" s="313"/>
      <c r="B55" s="318"/>
      <c r="C55" s="319"/>
      <c r="D55" s="289"/>
      <c r="E55" s="326"/>
      <c r="F55" s="234"/>
      <c r="G55" s="262"/>
      <c r="H55" s="274"/>
      <c r="I55" s="274"/>
      <c r="J55" s="274"/>
      <c r="K55" s="334"/>
      <c r="L55" s="239"/>
      <c r="M55" s="241"/>
      <c r="N55" s="243"/>
      <c r="O55" s="234"/>
      <c r="P55" s="239"/>
      <c r="Q55" s="241"/>
      <c r="R55" s="243"/>
      <c r="S55" s="234"/>
      <c r="T55" s="239"/>
      <c r="U55" s="241"/>
      <c r="V55" s="243"/>
      <c r="W55" s="234"/>
      <c r="X55" s="239"/>
      <c r="Y55" s="241"/>
      <c r="Z55" s="243"/>
      <c r="AA55" s="234"/>
      <c r="AB55" s="239"/>
      <c r="AC55" s="241"/>
      <c r="AD55" s="243"/>
      <c r="AE55" s="234"/>
      <c r="AF55" s="239"/>
      <c r="AG55" s="241"/>
      <c r="AH55" s="243"/>
      <c r="AI55" s="234"/>
      <c r="AJ55" s="239"/>
      <c r="AK55" s="241"/>
      <c r="AL55" s="243"/>
      <c r="AM55" s="234"/>
    </row>
    <row r="56" spans="1:41" s="4" customFormat="1" ht="18" customHeight="1" thickBot="1">
      <c r="A56" s="34" t="s">
        <v>69</v>
      </c>
      <c r="B56" s="323" t="s">
        <v>70</v>
      </c>
      <c r="C56" s="323"/>
      <c r="D56" s="339"/>
      <c r="E56" s="339"/>
      <c r="F56" s="35"/>
      <c r="G56" s="8"/>
      <c r="H56" s="339"/>
      <c r="I56" s="339"/>
      <c r="J56" s="339"/>
      <c r="K56" s="339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1"/>
      <c r="AO56" s="1" t="s">
        <v>37</v>
      </c>
    </row>
    <row r="57" spans="1:44" ht="18" customHeight="1">
      <c r="A57" s="45" t="s">
        <v>38</v>
      </c>
      <c r="B57" s="195" t="s">
        <v>71</v>
      </c>
      <c r="C57" s="200"/>
      <c r="D57" s="129">
        <v>1</v>
      </c>
      <c r="E57" s="130">
        <v>3</v>
      </c>
      <c r="F57" s="131">
        <v>7</v>
      </c>
      <c r="G57" s="132">
        <f aca="true" t="shared" si="3" ref="G57:G71">SUM(H57:K57)</f>
        <v>120</v>
      </c>
      <c r="H57" s="41">
        <f aca="true" t="shared" si="4" ref="H57:H71">SUM(L57,P57,T57,X57,AB57,AF57,AJ57)</f>
        <v>120</v>
      </c>
      <c r="I57" s="41">
        <f aca="true" t="shared" si="5" ref="I57:I71">SUM(M57,Q57,U57,Y57,AC57,AG57,AK57)</f>
        <v>0</v>
      </c>
      <c r="J57" s="41">
        <f aca="true" t="shared" si="6" ref="J57:J71">SUM(N57,R57,V57,Z57,AD57,AH57,AL57)</f>
        <v>0</v>
      </c>
      <c r="K57" s="41">
        <f aca="true" t="shared" si="7" ref="K57:K71">SUM(O57,S57,W57,AA57,AE57,AI57,AM57)</f>
        <v>0</v>
      </c>
      <c r="L57" s="134">
        <v>30</v>
      </c>
      <c r="M57" s="133"/>
      <c r="N57" s="133"/>
      <c r="O57" s="131"/>
      <c r="P57" s="135">
        <v>30</v>
      </c>
      <c r="Q57" s="133"/>
      <c r="R57" s="133"/>
      <c r="S57" s="131"/>
      <c r="T57" s="132">
        <v>30</v>
      </c>
      <c r="U57" s="133"/>
      <c r="V57" s="133"/>
      <c r="W57" s="131"/>
      <c r="X57" s="136">
        <v>30</v>
      </c>
      <c r="Y57" s="133"/>
      <c r="Z57" s="133"/>
      <c r="AA57" s="131"/>
      <c r="AB57" s="132"/>
      <c r="AC57" s="133"/>
      <c r="AD57" s="133"/>
      <c r="AE57" s="131"/>
      <c r="AF57" s="132"/>
      <c r="AG57" s="133"/>
      <c r="AH57" s="133"/>
      <c r="AI57" s="131"/>
      <c r="AJ57" s="132"/>
      <c r="AK57" s="133"/>
      <c r="AL57" s="133"/>
      <c r="AM57" s="131"/>
      <c r="AO57" s="1" t="e">
        <f aca="true" t="shared" si="8" ref="AO57:AO70">SumaECTS(L57:AM57)</f>
        <v>#NAME?</v>
      </c>
      <c r="AR57" s="1">
        <v>8</v>
      </c>
    </row>
    <row r="58" spans="1:41" ht="18" customHeight="1">
      <c r="A58" s="54" t="s">
        <v>39</v>
      </c>
      <c r="B58" s="195" t="s">
        <v>72</v>
      </c>
      <c r="C58" s="200"/>
      <c r="D58" s="129">
        <v>1</v>
      </c>
      <c r="E58" s="130">
        <v>1</v>
      </c>
      <c r="F58" s="137">
        <v>4</v>
      </c>
      <c r="G58" s="132">
        <f t="shared" si="3"/>
        <v>60</v>
      </c>
      <c r="H58" s="41">
        <f t="shared" si="4"/>
        <v>60</v>
      </c>
      <c r="I58" s="41">
        <f t="shared" si="5"/>
        <v>0</v>
      </c>
      <c r="J58" s="41">
        <f t="shared" si="6"/>
        <v>0</v>
      </c>
      <c r="K58" s="41">
        <f t="shared" si="7"/>
        <v>0</v>
      </c>
      <c r="L58" s="138"/>
      <c r="M58" s="139"/>
      <c r="N58" s="139"/>
      <c r="O58" s="137"/>
      <c r="P58" s="140"/>
      <c r="Q58" s="139"/>
      <c r="R58" s="139"/>
      <c r="S58" s="137"/>
      <c r="T58" s="140"/>
      <c r="U58" s="139"/>
      <c r="V58" s="139"/>
      <c r="W58" s="137"/>
      <c r="X58" s="140"/>
      <c r="Y58" s="139"/>
      <c r="Z58" s="139"/>
      <c r="AA58" s="137"/>
      <c r="AB58" s="140">
        <v>30</v>
      </c>
      <c r="AC58" s="139"/>
      <c r="AD58" s="139"/>
      <c r="AE58" s="137"/>
      <c r="AF58" s="141">
        <v>30</v>
      </c>
      <c r="AG58" s="139"/>
      <c r="AH58" s="139"/>
      <c r="AI58" s="137"/>
      <c r="AJ58" s="140"/>
      <c r="AK58" s="139"/>
      <c r="AL58" s="139"/>
      <c r="AM58" s="137"/>
      <c r="AO58" s="1" t="e">
        <f t="shared" si="8"/>
        <v>#NAME?</v>
      </c>
    </row>
    <row r="59" spans="1:41" ht="18" customHeight="1">
      <c r="A59" s="54" t="s">
        <v>41</v>
      </c>
      <c r="B59" s="195" t="s">
        <v>73</v>
      </c>
      <c r="C59" s="200"/>
      <c r="D59" s="142">
        <v>1</v>
      </c>
      <c r="E59" s="130">
        <v>3</v>
      </c>
      <c r="F59" s="137">
        <v>19</v>
      </c>
      <c r="G59" s="132">
        <f t="shared" si="3"/>
        <v>210</v>
      </c>
      <c r="H59" s="41">
        <f t="shared" si="4"/>
        <v>0</v>
      </c>
      <c r="I59" s="41">
        <f t="shared" si="5"/>
        <v>0</v>
      </c>
      <c r="J59" s="41">
        <f t="shared" si="6"/>
        <v>210</v>
      </c>
      <c r="K59" s="41">
        <f t="shared" si="7"/>
        <v>0</v>
      </c>
      <c r="L59" s="138"/>
      <c r="M59" s="139"/>
      <c r="N59" s="52">
        <v>60</v>
      </c>
      <c r="O59" s="137"/>
      <c r="P59" s="140"/>
      <c r="Q59" s="139"/>
      <c r="R59" s="139">
        <v>60</v>
      </c>
      <c r="S59" s="137"/>
      <c r="T59" s="140"/>
      <c r="U59" s="139"/>
      <c r="V59" s="139">
        <v>45</v>
      </c>
      <c r="W59" s="137"/>
      <c r="X59" s="140"/>
      <c r="Y59" s="139"/>
      <c r="Z59" s="143">
        <v>45</v>
      </c>
      <c r="AA59" s="137"/>
      <c r="AB59" s="140"/>
      <c r="AC59" s="139"/>
      <c r="AD59" s="139"/>
      <c r="AE59" s="137"/>
      <c r="AF59" s="140"/>
      <c r="AG59" s="139"/>
      <c r="AH59" s="139"/>
      <c r="AI59" s="137"/>
      <c r="AJ59" s="140"/>
      <c r="AK59" s="139"/>
      <c r="AL59" s="139"/>
      <c r="AM59" s="137"/>
      <c r="AO59" s="1" t="e">
        <f t="shared" si="8"/>
        <v>#NAME?</v>
      </c>
    </row>
    <row r="60" spans="1:41" ht="18" customHeight="1">
      <c r="A60" s="54" t="s">
        <v>43</v>
      </c>
      <c r="B60" s="195" t="s">
        <v>122</v>
      </c>
      <c r="C60" s="200"/>
      <c r="D60" s="144">
        <v>1</v>
      </c>
      <c r="E60" s="130">
        <v>2</v>
      </c>
      <c r="F60" s="137">
        <v>14</v>
      </c>
      <c r="G60" s="132">
        <f t="shared" si="3"/>
        <v>180</v>
      </c>
      <c r="H60" s="41">
        <f t="shared" si="4"/>
        <v>0</v>
      </c>
      <c r="I60" s="41">
        <f t="shared" si="5"/>
        <v>0</v>
      </c>
      <c r="J60" s="41">
        <f t="shared" si="6"/>
        <v>180</v>
      </c>
      <c r="K60" s="41">
        <f t="shared" si="7"/>
        <v>0</v>
      </c>
      <c r="L60" s="138"/>
      <c r="M60" s="139"/>
      <c r="N60" s="139"/>
      <c r="O60" s="137"/>
      <c r="P60" s="140"/>
      <c r="Q60" s="139"/>
      <c r="R60" s="139"/>
      <c r="S60" s="137"/>
      <c r="T60" s="140"/>
      <c r="U60" s="139"/>
      <c r="V60" s="139">
        <v>60</v>
      </c>
      <c r="W60" s="137"/>
      <c r="X60" s="140"/>
      <c r="Y60" s="139"/>
      <c r="Z60" s="139">
        <v>60</v>
      </c>
      <c r="AA60" s="137"/>
      <c r="AB60" s="140"/>
      <c r="AC60" s="139"/>
      <c r="AD60" s="143">
        <v>60</v>
      </c>
      <c r="AE60" s="137"/>
      <c r="AF60" s="140"/>
      <c r="AG60" s="139"/>
      <c r="AH60" s="139"/>
      <c r="AI60" s="137"/>
      <c r="AJ60" s="140"/>
      <c r="AK60" s="139"/>
      <c r="AL60" s="139"/>
      <c r="AM60" s="137"/>
      <c r="AO60" s="1" t="e">
        <f t="shared" si="8"/>
        <v>#NAME?</v>
      </c>
    </row>
    <row r="61" spans="1:41" ht="18" customHeight="1">
      <c r="A61" s="54" t="s">
        <v>74</v>
      </c>
      <c r="B61" s="201" t="s">
        <v>75</v>
      </c>
      <c r="C61" s="202"/>
      <c r="D61" s="145"/>
      <c r="E61" s="146">
        <v>2</v>
      </c>
      <c r="F61" s="147">
        <v>8</v>
      </c>
      <c r="G61" s="148">
        <f t="shared" si="3"/>
        <v>120</v>
      </c>
      <c r="H61" s="41">
        <f t="shared" si="4"/>
        <v>0</v>
      </c>
      <c r="I61" s="41">
        <f t="shared" si="5"/>
        <v>0</v>
      </c>
      <c r="J61" s="41">
        <f t="shared" si="6"/>
        <v>120</v>
      </c>
      <c r="K61" s="41">
        <f t="shared" si="7"/>
        <v>0</v>
      </c>
      <c r="L61" s="149"/>
      <c r="M61" s="150"/>
      <c r="N61" s="150">
        <v>60</v>
      </c>
      <c r="O61" s="147"/>
      <c r="P61" s="151"/>
      <c r="Q61" s="150"/>
      <c r="R61" s="150">
        <v>60</v>
      </c>
      <c r="S61" s="147"/>
      <c r="T61" s="151"/>
      <c r="U61" s="150"/>
      <c r="V61" s="150"/>
      <c r="W61" s="152"/>
      <c r="X61" s="153"/>
      <c r="Y61" s="154"/>
      <c r="Z61" s="154"/>
      <c r="AA61" s="152"/>
      <c r="AB61" s="153"/>
      <c r="AC61" s="154"/>
      <c r="AD61" s="150"/>
      <c r="AE61" s="137"/>
      <c r="AF61" s="140"/>
      <c r="AG61" s="139"/>
      <c r="AH61" s="139"/>
      <c r="AI61" s="137"/>
      <c r="AJ61" s="140"/>
      <c r="AK61" s="139"/>
      <c r="AL61" s="139"/>
      <c r="AM61" s="137"/>
      <c r="AN61" s="1">
        <v>270</v>
      </c>
      <c r="AO61" s="1" t="e">
        <f t="shared" si="8"/>
        <v>#NAME?</v>
      </c>
    </row>
    <row r="62" spans="1:41" ht="18" customHeight="1">
      <c r="A62" s="54" t="s">
        <v>76</v>
      </c>
      <c r="B62" s="201" t="s">
        <v>77</v>
      </c>
      <c r="C62" s="202"/>
      <c r="D62" s="145"/>
      <c r="E62" s="146">
        <v>2</v>
      </c>
      <c r="F62" s="147">
        <v>9</v>
      </c>
      <c r="G62" s="148">
        <f t="shared" si="3"/>
        <v>120</v>
      </c>
      <c r="H62" s="41">
        <f t="shared" si="4"/>
        <v>0</v>
      </c>
      <c r="I62" s="41">
        <f t="shared" si="5"/>
        <v>0</v>
      </c>
      <c r="J62" s="41">
        <f t="shared" si="6"/>
        <v>120</v>
      </c>
      <c r="K62" s="41">
        <f t="shared" si="7"/>
        <v>0</v>
      </c>
      <c r="L62" s="149"/>
      <c r="M62" s="150"/>
      <c r="N62" s="150"/>
      <c r="O62" s="147"/>
      <c r="P62" s="151"/>
      <c r="Q62" s="150"/>
      <c r="R62" s="150">
        <v>60</v>
      </c>
      <c r="S62" s="147"/>
      <c r="T62" s="151"/>
      <c r="U62" s="150"/>
      <c r="V62" s="154">
        <v>60</v>
      </c>
      <c r="W62" s="152"/>
      <c r="X62" s="153"/>
      <c r="Y62" s="154"/>
      <c r="Z62" s="154"/>
      <c r="AA62" s="152"/>
      <c r="AB62" s="153"/>
      <c r="AC62" s="154"/>
      <c r="AD62" s="150"/>
      <c r="AE62" s="137"/>
      <c r="AF62" s="140"/>
      <c r="AG62" s="139"/>
      <c r="AH62" s="139"/>
      <c r="AI62" s="137"/>
      <c r="AJ62" s="140"/>
      <c r="AK62" s="139"/>
      <c r="AL62" s="139"/>
      <c r="AM62" s="137"/>
      <c r="AN62" s="1">
        <v>240</v>
      </c>
      <c r="AO62" s="1" t="e">
        <f t="shared" si="8"/>
        <v>#NAME?</v>
      </c>
    </row>
    <row r="63" spans="1:41" ht="18" customHeight="1">
      <c r="A63" s="54" t="s">
        <v>78</v>
      </c>
      <c r="B63" s="160" t="s">
        <v>79</v>
      </c>
      <c r="C63" s="203"/>
      <c r="D63" s="144"/>
      <c r="E63" s="130">
        <v>2</v>
      </c>
      <c r="F63" s="137">
        <v>8</v>
      </c>
      <c r="G63" s="132">
        <f t="shared" si="3"/>
        <v>120</v>
      </c>
      <c r="H63" s="41">
        <f t="shared" si="4"/>
        <v>0</v>
      </c>
      <c r="I63" s="41">
        <f t="shared" si="5"/>
        <v>0</v>
      </c>
      <c r="J63" s="41">
        <f t="shared" si="6"/>
        <v>120</v>
      </c>
      <c r="K63" s="41">
        <f t="shared" si="7"/>
        <v>0</v>
      </c>
      <c r="L63" s="138"/>
      <c r="M63" s="139"/>
      <c r="N63" s="139"/>
      <c r="O63" s="137"/>
      <c r="P63" s="140"/>
      <c r="Q63" s="139"/>
      <c r="R63" s="139">
        <v>60</v>
      </c>
      <c r="S63" s="137"/>
      <c r="T63" s="140"/>
      <c r="U63" s="139"/>
      <c r="V63" s="139">
        <v>60</v>
      </c>
      <c r="W63" s="137"/>
      <c r="X63" s="140"/>
      <c r="Y63" s="139"/>
      <c r="Z63" s="139"/>
      <c r="AA63" s="137"/>
      <c r="AB63" s="140"/>
      <c r="AC63" s="139"/>
      <c r="AD63" s="139"/>
      <c r="AE63" s="137"/>
      <c r="AF63" s="140"/>
      <c r="AG63" s="139"/>
      <c r="AH63" s="139"/>
      <c r="AI63" s="137"/>
      <c r="AJ63" s="140"/>
      <c r="AK63" s="139"/>
      <c r="AL63" s="139"/>
      <c r="AM63" s="137"/>
      <c r="AO63" s="1" t="e">
        <f t="shared" si="8"/>
        <v>#NAME?</v>
      </c>
    </row>
    <row r="64" spans="1:41" ht="18" customHeight="1">
      <c r="A64" s="54" t="s">
        <v>80</v>
      </c>
      <c r="B64" s="160" t="s">
        <v>123</v>
      </c>
      <c r="C64" s="203"/>
      <c r="D64" s="144"/>
      <c r="E64" s="130">
        <v>6</v>
      </c>
      <c r="F64" s="137">
        <v>15</v>
      </c>
      <c r="G64" s="132">
        <f t="shared" si="3"/>
        <v>210</v>
      </c>
      <c r="H64" s="41">
        <f t="shared" si="4"/>
        <v>0</v>
      </c>
      <c r="I64" s="41">
        <f t="shared" si="5"/>
        <v>0</v>
      </c>
      <c r="J64" s="41">
        <f t="shared" si="6"/>
        <v>210</v>
      </c>
      <c r="K64" s="41">
        <f t="shared" si="7"/>
        <v>0</v>
      </c>
      <c r="L64" s="138"/>
      <c r="M64" s="139"/>
      <c r="N64" s="139"/>
      <c r="O64" s="137"/>
      <c r="P64" s="140"/>
      <c r="Q64" s="139"/>
      <c r="R64" s="139">
        <v>30</v>
      </c>
      <c r="S64" s="137"/>
      <c r="T64" s="140"/>
      <c r="U64" s="139"/>
      <c r="V64" s="139">
        <v>30</v>
      </c>
      <c r="W64" s="137"/>
      <c r="X64" s="140"/>
      <c r="Y64" s="139"/>
      <c r="Z64" s="139">
        <v>30</v>
      </c>
      <c r="AA64" s="137"/>
      <c r="AB64" s="140"/>
      <c r="AC64" s="139"/>
      <c r="AD64" s="139">
        <v>30</v>
      </c>
      <c r="AE64" s="137"/>
      <c r="AF64" s="140"/>
      <c r="AG64" s="139"/>
      <c r="AH64" s="139">
        <v>30</v>
      </c>
      <c r="AI64" s="137"/>
      <c r="AJ64" s="140"/>
      <c r="AK64" s="139"/>
      <c r="AL64" s="139">
        <v>60</v>
      </c>
      <c r="AM64" s="137"/>
      <c r="AO64" s="1" t="e">
        <f t="shared" si="8"/>
        <v>#NAME?</v>
      </c>
    </row>
    <row r="65" spans="1:41" ht="18" customHeight="1">
      <c r="A65" s="54" t="s">
        <v>81</v>
      </c>
      <c r="B65" s="160" t="s">
        <v>82</v>
      </c>
      <c r="C65" s="203"/>
      <c r="D65" s="144"/>
      <c r="E65" s="130">
        <v>2</v>
      </c>
      <c r="F65" s="137">
        <v>3</v>
      </c>
      <c r="G65" s="51">
        <f t="shared" si="3"/>
        <v>45</v>
      </c>
      <c r="H65" s="41">
        <f t="shared" si="4"/>
        <v>45</v>
      </c>
      <c r="I65" s="41">
        <f t="shared" si="5"/>
        <v>0</v>
      </c>
      <c r="J65" s="41">
        <f t="shared" si="6"/>
        <v>0</v>
      </c>
      <c r="K65" s="41">
        <f t="shared" si="7"/>
        <v>0</v>
      </c>
      <c r="L65" s="138">
        <v>30</v>
      </c>
      <c r="M65" s="139"/>
      <c r="N65" s="139"/>
      <c r="O65" s="137"/>
      <c r="P65" s="138">
        <v>15</v>
      </c>
      <c r="Q65" s="139"/>
      <c r="R65" s="139"/>
      <c r="S65" s="137"/>
      <c r="T65" s="140"/>
      <c r="U65" s="139"/>
      <c r="V65" s="139"/>
      <c r="W65" s="137"/>
      <c r="X65" s="140"/>
      <c r="Y65" s="139"/>
      <c r="Z65" s="139"/>
      <c r="AA65" s="137"/>
      <c r="AB65" s="140"/>
      <c r="AC65" s="139"/>
      <c r="AD65" s="139"/>
      <c r="AE65" s="137"/>
      <c r="AF65" s="140"/>
      <c r="AG65" s="139"/>
      <c r="AH65" s="139"/>
      <c r="AI65" s="137"/>
      <c r="AJ65" s="140"/>
      <c r="AK65" s="139"/>
      <c r="AL65" s="139"/>
      <c r="AM65" s="137"/>
      <c r="AO65" s="1" t="e">
        <f t="shared" si="8"/>
        <v>#NAME?</v>
      </c>
    </row>
    <row r="66" spans="1:41" ht="18" customHeight="1">
      <c r="A66" s="54" t="s">
        <v>83</v>
      </c>
      <c r="B66" s="160" t="s">
        <v>141</v>
      </c>
      <c r="C66" s="203"/>
      <c r="D66" s="144"/>
      <c r="E66" s="130">
        <v>2</v>
      </c>
      <c r="F66" s="137">
        <v>4</v>
      </c>
      <c r="G66" s="132">
        <f t="shared" si="3"/>
        <v>60</v>
      </c>
      <c r="H66" s="41">
        <f t="shared" si="4"/>
        <v>0</v>
      </c>
      <c r="I66" s="41">
        <f t="shared" si="5"/>
        <v>0</v>
      </c>
      <c r="J66" s="41">
        <f t="shared" si="6"/>
        <v>60</v>
      </c>
      <c r="K66" s="41">
        <f t="shared" si="7"/>
        <v>0</v>
      </c>
      <c r="L66" s="138"/>
      <c r="M66" s="139"/>
      <c r="N66" s="139"/>
      <c r="O66" s="137"/>
      <c r="P66" s="140"/>
      <c r="Q66" s="139"/>
      <c r="R66" s="139"/>
      <c r="S66" s="137"/>
      <c r="T66" s="140"/>
      <c r="U66" s="139"/>
      <c r="V66" s="139"/>
      <c r="W66" s="137"/>
      <c r="X66" s="140"/>
      <c r="Y66" s="139"/>
      <c r="AA66" s="137"/>
      <c r="AB66" s="140"/>
      <c r="AC66" s="139"/>
      <c r="AD66" s="139">
        <v>30</v>
      </c>
      <c r="AE66" s="137"/>
      <c r="AF66" s="140"/>
      <c r="AG66" s="139"/>
      <c r="AH66" s="139">
        <v>30</v>
      </c>
      <c r="AI66" s="137"/>
      <c r="AJ66" s="140"/>
      <c r="AK66" s="139"/>
      <c r="AL66" s="139"/>
      <c r="AM66" s="137"/>
      <c r="AO66" s="1" t="e">
        <f t="shared" si="8"/>
        <v>#NAME?</v>
      </c>
    </row>
    <row r="67" spans="1:41" ht="18" customHeight="1">
      <c r="A67" s="54" t="s">
        <v>85</v>
      </c>
      <c r="B67" s="160" t="s">
        <v>86</v>
      </c>
      <c r="C67" s="203"/>
      <c r="D67" s="144"/>
      <c r="E67" s="130">
        <v>2</v>
      </c>
      <c r="F67" s="137">
        <v>3</v>
      </c>
      <c r="G67" s="132">
        <f t="shared" si="3"/>
        <v>60</v>
      </c>
      <c r="H67" s="41">
        <f t="shared" si="4"/>
        <v>30</v>
      </c>
      <c r="I67" s="41">
        <f t="shared" si="5"/>
        <v>0</v>
      </c>
      <c r="J67" s="41">
        <f t="shared" si="6"/>
        <v>0</v>
      </c>
      <c r="K67" s="41">
        <f t="shared" si="7"/>
        <v>30</v>
      </c>
      <c r="L67" s="138">
        <v>30</v>
      </c>
      <c r="M67" s="139"/>
      <c r="N67" s="139"/>
      <c r="O67" s="137">
        <v>30</v>
      </c>
      <c r="P67" s="140"/>
      <c r="Q67" s="139"/>
      <c r="R67" s="139"/>
      <c r="S67" s="137"/>
      <c r="T67" s="140"/>
      <c r="U67" s="139"/>
      <c r="V67" s="139"/>
      <c r="W67" s="137"/>
      <c r="X67" s="140"/>
      <c r="Y67" s="139"/>
      <c r="Z67" s="139"/>
      <c r="AA67" s="137"/>
      <c r="AB67" s="140"/>
      <c r="AC67" s="139"/>
      <c r="AD67" s="139"/>
      <c r="AE67" s="137"/>
      <c r="AF67" s="140"/>
      <c r="AG67" s="139"/>
      <c r="AH67" s="139"/>
      <c r="AI67" s="137"/>
      <c r="AJ67" s="140"/>
      <c r="AK67" s="139"/>
      <c r="AL67" s="139"/>
      <c r="AM67" s="137"/>
      <c r="AO67" s="1" t="e">
        <f t="shared" si="8"/>
        <v>#NAME?</v>
      </c>
    </row>
    <row r="68" spans="1:41" ht="18" customHeight="1">
      <c r="A68" s="54" t="s">
        <v>87</v>
      </c>
      <c r="B68" s="10" t="s">
        <v>88</v>
      </c>
      <c r="C68" s="9"/>
      <c r="D68" s="144"/>
      <c r="E68" s="130">
        <v>1</v>
      </c>
      <c r="F68" s="137">
        <v>2</v>
      </c>
      <c r="G68" s="51">
        <f t="shared" si="3"/>
        <v>30</v>
      </c>
      <c r="H68" s="41">
        <f t="shared" si="4"/>
        <v>0</v>
      </c>
      <c r="I68" s="41">
        <f t="shared" si="5"/>
        <v>0</v>
      </c>
      <c r="J68" s="41">
        <f t="shared" si="6"/>
        <v>0</v>
      </c>
      <c r="K68" s="41">
        <f t="shared" si="7"/>
        <v>30</v>
      </c>
      <c r="L68" s="138"/>
      <c r="M68" s="139"/>
      <c r="N68" s="139"/>
      <c r="O68" s="137">
        <v>30</v>
      </c>
      <c r="P68" s="140"/>
      <c r="Q68" s="139"/>
      <c r="R68" s="139"/>
      <c r="S68" s="137"/>
      <c r="T68" s="140"/>
      <c r="U68" s="139"/>
      <c r="V68" s="139"/>
      <c r="W68" s="137"/>
      <c r="X68" s="140"/>
      <c r="Y68" s="139"/>
      <c r="Z68" s="139"/>
      <c r="AA68" s="137"/>
      <c r="AB68" s="140"/>
      <c r="AC68" s="139"/>
      <c r="AD68" s="139"/>
      <c r="AE68" s="137"/>
      <c r="AF68" s="140"/>
      <c r="AG68" s="139"/>
      <c r="AH68" s="139"/>
      <c r="AI68" s="137"/>
      <c r="AJ68" s="140"/>
      <c r="AK68" s="139"/>
      <c r="AL68" s="139"/>
      <c r="AM68" s="137"/>
      <c r="AO68" s="1" t="e">
        <f t="shared" si="8"/>
        <v>#NAME?</v>
      </c>
    </row>
    <row r="69" spans="1:41" ht="18" customHeight="1">
      <c r="A69" s="54" t="s">
        <v>89</v>
      </c>
      <c r="B69" s="160" t="s">
        <v>90</v>
      </c>
      <c r="C69" s="203"/>
      <c r="D69" s="142"/>
      <c r="E69" s="130">
        <v>1</v>
      </c>
      <c r="F69" s="137">
        <v>2</v>
      </c>
      <c r="G69" s="51">
        <f t="shared" si="3"/>
        <v>30</v>
      </c>
      <c r="H69" s="41">
        <f t="shared" si="4"/>
        <v>30</v>
      </c>
      <c r="I69" s="41">
        <f t="shared" si="5"/>
        <v>0</v>
      </c>
      <c r="J69" s="41">
        <f t="shared" si="6"/>
        <v>0</v>
      </c>
      <c r="K69" s="41">
        <f t="shared" si="7"/>
        <v>0</v>
      </c>
      <c r="L69" s="138">
        <v>30</v>
      </c>
      <c r="M69" s="139"/>
      <c r="N69" s="139"/>
      <c r="O69" s="137"/>
      <c r="P69" s="140"/>
      <c r="Q69" s="139"/>
      <c r="R69" s="139"/>
      <c r="S69" s="137"/>
      <c r="T69" s="140"/>
      <c r="U69" s="139"/>
      <c r="V69" s="139"/>
      <c r="W69" s="137"/>
      <c r="X69" s="140"/>
      <c r="Y69" s="139"/>
      <c r="Z69" s="139"/>
      <c r="AA69" s="137"/>
      <c r="AB69" s="140"/>
      <c r="AC69" s="139"/>
      <c r="AD69" s="139"/>
      <c r="AE69" s="137"/>
      <c r="AF69" s="140"/>
      <c r="AG69" s="139"/>
      <c r="AH69" s="139"/>
      <c r="AI69" s="137"/>
      <c r="AJ69" s="140"/>
      <c r="AK69" s="139"/>
      <c r="AL69" s="139"/>
      <c r="AM69" s="137"/>
      <c r="AO69" s="1" t="e">
        <f t="shared" si="8"/>
        <v>#NAME?</v>
      </c>
    </row>
    <row r="70" spans="1:41" ht="18" customHeight="1">
      <c r="A70" s="54" t="s">
        <v>91</v>
      </c>
      <c r="B70" s="160" t="s">
        <v>92</v>
      </c>
      <c r="C70" s="203"/>
      <c r="D70" s="142"/>
      <c r="E70" s="130">
        <v>1</v>
      </c>
      <c r="F70" s="137">
        <v>2</v>
      </c>
      <c r="G70" s="51">
        <f t="shared" si="3"/>
        <v>15</v>
      </c>
      <c r="H70" s="41">
        <f t="shared" si="4"/>
        <v>15</v>
      </c>
      <c r="I70" s="41">
        <f t="shared" si="5"/>
        <v>0</v>
      </c>
      <c r="J70" s="41">
        <f t="shared" si="6"/>
        <v>0</v>
      </c>
      <c r="K70" s="41">
        <f t="shared" si="7"/>
        <v>0</v>
      </c>
      <c r="L70" s="138"/>
      <c r="M70" s="139"/>
      <c r="N70" s="139"/>
      <c r="O70" s="137"/>
      <c r="P70" s="140"/>
      <c r="Q70" s="139"/>
      <c r="R70" s="139"/>
      <c r="S70" s="137"/>
      <c r="T70" s="140"/>
      <c r="U70" s="139"/>
      <c r="V70" s="139"/>
      <c r="W70" s="137"/>
      <c r="X70" s="140"/>
      <c r="Y70" s="139"/>
      <c r="Z70" s="139"/>
      <c r="AA70" s="137"/>
      <c r="AB70" s="191"/>
      <c r="AC70" s="189"/>
      <c r="AD70" s="189"/>
      <c r="AE70" s="190"/>
      <c r="AF70" s="140"/>
      <c r="AG70" s="139"/>
      <c r="AH70" s="139"/>
      <c r="AI70" s="137"/>
      <c r="AJ70" s="192">
        <v>15</v>
      </c>
      <c r="AK70" s="139"/>
      <c r="AL70" s="139"/>
      <c r="AM70" s="137"/>
      <c r="AO70" s="1" t="e">
        <f t="shared" si="8"/>
        <v>#NAME?</v>
      </c>
    </row>
    <row r="71" spans="1:39" ht="18" customHeight="1">
      <c r="A71" s="56" t="s">
        <v>162</v>
      </c>
      <c r="B71" s="155" t="s">
        <v>84</v>
      </c>
      <c r="C71" s="156"/>
      <c r="D71" s="142"/>
      <c r="E71" s="157">
        <v>1</v>
      </c>
      <c r="F71" s="137">
        <v>5</v>
      </c>
      <c r="G71" s="51">
        <f t="shared" si="3"/>
        <v>60</v>
      </c>
      <c r="H71" s="41">
        <f t="shared" si="4"/>
        <v>0</v>
      </c>
      <c r="I71" s="41">
        <f t="shared" si="5"/>
        <v>0</v>
      </c>
      <c r="J71" s="41">
        <f t="shared" si="6"/>
        <v>60</v>
      </c>
      <c r="K71" s="41">
        <f t="shared" si="7"/>
        <v>0</v>
      </c>
      <c r="L71" s="138"/>
      <c r="M71" s="139"/>
      <c r="N71" s="139"/>
      <c r="O71" s="137"/>
      <c r="P71" s="140"/>
      <c r="Q71" s="139"/>
      <c r="R71" s="139"/>
      <c r="S71" s="137"/>
      <c r="T71" s="140"/>
      <c r="U71" s="139"/>
      <c r="V71" s="139"/>
      <c r="W71" s="137"/>
      <c r="X71" s="140"/>
      <c r="Y71" s="139"/>
      <c r="Z71" s="139"/>
      <c r="AA71" s="137"/>
      <c r="AB71" s="140"/>
      <c r="AC71" s="139"/>
      <c r="AD71" s="139"/>
      <c r="AE71" s="137"/>
      <c r="AF71" s="140"/>
      <c r="AG71" s="139"/>
      <c r="AH71" s="139"/>
      <c r="AI71" s="137"/>
      <c r="AJ71" s="140"/>
      <c r="AK71" s="139"/>
      <c r="AL71" s="139">
        <v>60</v>
      </c>
      <c r="AM71" s="137"/>
    </row>
    <row r="72" spans="1:39" ht="18" customHeight="1" thickBot="1">
      <c r="A72" s="228"/>
      <c r="B72" s="155"/>
      <c r="C72" s="156"/>
      <c r="D72" s="142"/>
      <c r="E72" s="157"/>
      <c r="F72" s="158"/>
      <c r="G72" s="138"/>
      <c r="H72" s="41"/>
      <c r="I72" s="41"/>
      <c r="J72" s="41"/>
      <c r="K72" s="41"/>
      <c r="L72" s="138"/>
      <c r="M72" s="139"/>
      <c r="N72" s="139"/>
      <c r="O72" s="137"/>
      <c r="P72" s="140"/>
      <c r="Q72" s="139"/>
      <c r="R72" s="139"/>
      <c r="S72" s="137"/>
      <c r="T72" s="140"/>
      <c r="U72" s="139"/>
      <c r="V72" s="139"/>
      <c r="W72" s="137"/>
      <c r="X72" s="140"/>
      <c r="Y72" s="139"/>
      <c r="Z72" s="139"/>
      <c r="AA72" s="137"/>
      <c r="AB72" s="140"/>
      <c r="AC72" s="139"/>
      <c r="AD72" s="139"/>
      <c r="AE72" s="137"/>
      <c r="AF72" s="140"/>
      <c r="AG72" s="139"/>
      <c r="AH72" s="139"/>
      <c r="AI72" s="137"/>
      <c r="AJ72" s="140"/>
      <c r="AK72" s="139"/>
      <c r="AL72" s="139"/>
      <c r="AM72" s="137"/>
    </row>
    <row r="73" spans="1:39" ht="18" customHeight="1" thickTop="1">
      <c r="A73" s="78"/>
      <c r="B73" s="369" t="s">
        <v>44</v>
      </c>
      <c r="C73" s="370"/>
      <c r="D73" s="256">
        <f aca="true" t="shared" si="9" ref="D73:AM73">SUM(D57:D71)</f>
        <v>4</v>
      </c>
      <c r="E73" s="254">
        <f t="shared" si="9"/>
        <v>31</v>
      </c>
      <c r="F73" s="270">
        <f>SUM(F57:F71)</f>
        <v>105</v>
      </c>
      <c r="G73" s="272">
        <f t="shared" si="9"/>
        <v>1440</v>
      </c>
      <c r="H73" s="254">
        <f t="shared" si="9"/>
        <v>300</v>
      </c>
      <c r="I73" s="254">
        <f t="shared" si="9"/>
        <v>0</v>
      </c>
      <c r="J73" s="254">
        <f t="shared" si="9"/>
        <v>1080</v>
      </c>
      <c r="K73" s="270">
        <f t="shared" si="9"/>
        <v>60</v>
      </c>
      <c r="L73" s="79">
        <f t="shared" si="9"/>
        <v>120</v>
      </c>
      <c r="M73" s="80">
        <f t="shared" si="9"/>
        <v>0</v>
      </c>
      <c r="N73" s="80">
        <f t="shared" si="9"/>
        <v>120</v>
      </c>
      <c r="O73" s="81">
        <f t="shared" si="9"/>
        <v>60</v>
      </c>
      <c r="P73" s="79">
        <f t="shared" si="9"/>
        <v>45</v>
      </c>
      <c r="Q73" s="80">
        <f t="shared" si="9"/>
        <v>0</v>
      </c>
      <c r="R73" s="80">
        <f t="shared" si="9"/>
        <v>270</v>
      </c>
      <c r="S73" s="82">
        <f t="shared" si="9"/>
        <v>0</v>
      </c>
      <c r="T73" s="83">
        <f t="shared" si="9"/>
        <v>30</v>
      </c>
      <c r="U73" s="80">
        <f t="shared" si="9"/>
        <v>0</v>
      </c>
      <c r="V73" s="80">
        <f t="shared" si="9"/>
        <v>255</v>
      </c>
      <c r="W73" s="81">
        <f t="shared" si="9"/>
        <v>0</v>
      </c>
      <c r="X73" s="79">
        <f t="shared" si="9"/>
        <v>30</v>
      </c>
      <c r="Y73" s="80">
        <f t="shared" si="9"/>
        <v>0</v>
      </c>
      <c r="Z73" s="80">
        <f t="shared" si="9"/>
        <v>135</v>
      </c>
      <c r="AA73" s="82">
        <f t="shared" si="9"/>
        <v>0</v>
      </c>
      <c r="AB73" s="83">
        <f t="shared" si="9"/>
        <v>30</v>
      </c>
      <c r="AC73" s="80">
        <f t="shared" si="9"/>
        <v>0</v>
      </c>
      <c r="AD73" s="80">
        <f t="shared" si="9"/>
        <v>120</v>
      </c>
      <c r="AE73" s="81">
        <f t="shared" si="9"/>
        <v>0</v>
      </c>
      <c r="AF73" s="79">
        <f t="shared" si="9"/>
        <v>30</v>
      </c>
      <c r="AG73" s="80">
        <f t="shared" si="9"/>
        <v>0</v>
      </c>
      <c r="AH73" s="80">
        <f t="shared" si="9"/>
        <v>60</v>
      </c>
      <c r="AI73" s="82">
        <f t="shared" si="9"/>
        <v>0</v>
      </c>
      <c r="AJ73" s="83">
        <f t="shared" si="9"/>
        <v>15</v>
      </c>
      <c r="AK73" s="80">
        <f t="shared" si="9"/>
        <v>0</v>
      </c>
      <c r="AL73" s="80">
        <f t="shared" si="9"/>
        <v>120</v>
      </c>
      <c r="AM73" s="82">
        <f t="shared" si="9"/>
        <v>0</v>
      </c>
    </row>
    <row r="74" spans="1:41" ht="18" customHeight="1" thickBot="1">
      <c r="A74" s="84"/>
      <c r="B74" s="371"/>
      <c r="C74" s="372"/>
      <c r="D74" s="257"/>
      <c r="E74" s="255"/>
      <c r="F74" s="280"/>
      <c r="G74" s="273"/>
      <c r="H74" s="275"/>
      <c r="I74" s="275"/>
      <c r="J74" s="275"/>
      <c r="K74" s="271"/>
      <c r="L74" s="281">
        <f>SUM(L73:O73)</f>
        <v>300</v>
      </c>
      <c r="M74" s="282"/>
      <c r="N74" s="282"/>
      <c r="O74" s="283"/>
      <c r="P74" s="281">
        <f>SUM(P73:S73)</f>
        <v>315</v>
      </c>
      <c r="Q74" s="282"/>
      <c r="R74" s="282"/>
      <c r="S74" s="283"/>
      <c r="T74" s="281">
        <f>SUM(T73:W73)</f>
        <v>285</v>
      </c>
      <c r="U74" s="282"/>
      <c r="V74" s="282"/>
      <c r="W74" s="283"/>
      <c r="X74" s="281">
        <f>SUM(X73:AA73)</f>
        <v>165</v>
      </c>
      <c r="Y74" s="282"/>
      <c r="Z74" s="282"/>
      <c r="AA74" s="283"/>
      <c r="AB74" s="281">
        <f>SUM(AB73:AE73)</f>
        <v>150</v>
      </c>
      <c r="AC74" s="282"/>
      <c r="AD74" s="282"/>
      <c r="AE74" s="283"/>
      <c r="AF74" s="281">
        <f>SUM(AF73:AI73)</f>
        <v>90</v>
      </c>
      <c r="AG74" s="282"/>
      <c r="AH74" s="282"/>
      <c r="AI74" s="283"/>
      <c r="AJ74" s="281">
        <f>SUM(AJ73:AM73)</f>
        <v>135</v>
      </c>
      <c r="AK74" s="282"/>
      <c r="AL74" s="282"/>
      <c r="AM74" s="283"/>
      <c r="AO74" s="1">
        <f>SUM(L74:AM74)</f>
        <v>1440</v>
      </c>
    </row>
    <row r="75" spans="1:39" ht="18" customHeight="1">
      <c r="A75" s="284" t="s">
        <v>93</v>
      </c>
      <c r="B75" s="285"/>
      <c r="C75" s="286"/>
      <c r="D75" s="287" t="s">
        <v>26</v>
      </c>
      <c r="E75" s="305" t="s">
        <v>27</v>
      </c>
      <c r="F75" s="233" t="s">
        <v>28</v>
      </c>
      <c r="G75" s="366" t="s">
        <v>24</v>
      </c>
      <c r="H75" s="231" t="s">
        <v>29</v>
      </c>
      <c r="I75" s="231" t="s">
        <v>30</v>
      </c>
      <c r="J75" s="231" t="s">
        <v>31</v>
      </c>
      <c r="K75" s="333" t="s">
        <v>32</v>
      </c>
      <c r="L75" s="244" t="s">
        <v>107</v>
      </c>
      <c r="M75" s="245"/>
      <c r="N75" s="245"/>
      <c r="O75" s="246"/>
      <c r="P75" s="244" t="s">
        <v>108</v>
      </c>
      <c r="Q75" s="245"/>
      <c r="R75" s="245"/>
      <c r="S75" s="246"/>
      <c r="T75" s="244" t="s">
        <v>109</v>
      </c>
      <c r="U75" s="245"/>
      <c r="V75" s="245"/>
      <c r="W75" s="246"/>
      <c r="X75" s="244" t="s">
        <v>110</v>
      </c>
      <c r="Y75" s="245"/>
      <c r="Z75" s="245"/>
      <c r="AA75" s="246"/>
      <c r="AB75" s="244" t="s">
        <v>111</v>
      </c>
      <c r="AC75" s="245"/>
      <c r="AD75" s="245"/>
      <c r="AE75" s="246"/>
      <c r="AF75" s="244" t="s">
        <v>112</v>
      </c>
      <c r="AG75" s="245"/>
      <c r="AH75" s="245"/>
      <c r="AI75" s="246"/>
      <c r="AJ75" s="244" t="s">
        <v>113</v>
      </c>
      <c r="AK75" s="245"/>
      <c r="AL75" s="245"/>
      <c r="AM75" s="246"/>
    </row>
    <row r="76" spans="1:39" ht="18" customHeight="1">
      <c r="A76" s="284"/>
      <c r="B76" s="285"/>
      <c r="C76" s="286"/>
      <c r="D76" s="288"/>
      <c r="E76" s="305"/>
      <c r="F76" s="299"/>
      <c r="G76" s="366"/>
      <c r="H76" s="231"/>
      <c r="I76" s="231"/>
      <c r="J76" s="231"/>
      <c r="K76" s="333"/>
      <c r="L76" s="238" t="s">
        <v>29</v>
      </c>
      <c r="M76" s="240" t="s">
        <v>30</v>
      </c>
      <c r="N76" s="242" t="s">
        <v>33</v>
      </c>
      <c r="O76" s="233" t="s">
        <v>34</v>
      </c>
      <c r="P76" s="238" t="s">
        <v>29</v>
      </c>
      <c r="Q76" s="240" t="s">
        <v>30</v>
      </c>
      <c r="R76" s="242" t="s">
        <v>33</v>
      </c>
      <c r="S76" s="233" t="s">
        <v>34</v>
      </c>
      <c r="T76" s="238" t="s">
        <v>29</v>
      </c>
      <c r="U76" s="240" t="s">
        <v>30</v>
      </c>
      <c r="V76" s="242" t="s">
        <v>33</v>
      </c>
      <c r="W76" s="233" t="s">
        <v>34</v>
      </c>
      <c r="X76" s="238" t="s">
        <v>29</v>
      </c>
      <c r="Y76" s="240" t="s">
        <v>30</v>
      </c>
      <c r="Z76" s="242" t="s">
        <v>33</v>
      </c>
      <c r="AA76" s="233" t="s">
        <v>34</v>
      </c>
      <c r="AB76" s="238" t="s">
        <v>29</v>
      </c>
      <c r="AC76" s="240" t="s">
        <v>30</v>
      </c>
      <c r="AD76" s="242" t="s">
        <v>33</v>
      </c>
      <c r="AE76" s="233" t="s">
        <v>34</v>
      </c>
      <c r="AF76" s="238" t="s">
        <v>29</v>
      </c>
      <c r="AG76" s="240" t="s">
        <v>30</v>
      </c>
      <c r="AH76" s="242" t="s">
        <v>33</v>
      </c>
      <c r="AI76" s="233" t="s">
        <v>34</v>
      </c>
      <c r="AJ76" s="238" t="s">
        <v>29</v>
      </c>
      <c r="AK76" s="240" t="s">
        <v>30</v>
      </c>
      <c r="AL76" s="242" t="s">
        <v>33</v>
      </c>
      <c r="AM76" s="233" t="s">
        <v>34</v>
      </c>
    </row>
    <row r="77" spans="1:39" ht="18" customHeight="1" thickBot="1">
      <c r="A77" s="284"/>
      <c r="B77" s="285"/>
      <c r="C77" s="286"/>
      <c r="D77" s="289"/>
      <c r="E77" s="243"/>
      <c r="F77" s="234"/>
      <c r="G77" s="239"/>
      <c r="H77" s="274"/>
      <c r="I77" s="274"/>
      <c r="J77" s="274"/>
      <c r="K77" s="334"/>
      <c r="L77" s="239"/>
      <c r="M77" s="241"/>
      <c r="N77" s="243"/>
      <c r="O77" s="234"/>
      <c r="P77" s="239"/>
      <c r="Q77" s="241"/>
      <c r="R77" s="243"/>
      <c r="S77" s="234"/>
      <c r="T77" s="239"/>
      <c r="U77" s="241"/>
      <c r="V77" s="243"/>
      <c r="W77" s="234"/>
      <c r="X77" s="239"/>
      <c r="Y77" s="241"/>
      <c r="Z77" s="243"/>
      <c r="AA77" s="234"/>
      <c r="AB77" s="239"/>
      <c r="AC77" s="241"/>
      <c r="AD77" s="243"/>
      <c r="AE77" s="234"/>
      <c r="AF77" s="239"/>
      <c r="AG77" s="241"/>
      <c r="AH77" s="243"/>
      <c r="AI77" s="234"/>
      <c r="AJ77" s="239"/>
      <c r="AK77" s="241"/>
      <c r="AL77" s="243"/>
      <c r="AM77" s="234"/>
    </row>
    <row r="78" spans="1:41" ht="18" customHeight="1">
      <c r="A78" s="284"/>
      <c r="B78" s="285"/>
      <c r="C78" s="286"/>
      <c r="D78" s="373">
        <f aca="true" t="shared" si="10" ref="D78:AM78">SUM(D20+D73)</f>
        <v>5</v>
      </c>
      <c r="E78" s="332">
        <f t="shared" si="10"/>
        <v>41</v>
      </c>
      <c r="F78" s="332">
        <f t="shared" si="10"/>
        <v>125</v>
      </c>
      <c r="G78" s="387">
        <f t="shared" si="10"/>
        <v>1785</v>
      </c>
      <c r="H78" s="332">
        <f t="shared" si="10"/>
        <v>405</v>
      </c>
      <c r="I78" s="332">
        <f t="shared" si="10"/>
        <v>105</v>
      </c>
      <c r="J78" s="332">
        <f t="shared" si="10"/>
        <v>1215</v>
      </c>
      <c r="K78" s="332">
        <f t="shared" si="10"/>
        <v>60</v>
      </c>
      <c r="L78" s="85">
        <f t="shared" si="10"/>
        <v>165</v>
      </c>
      <c r="M78" s="86">
        <f t="shared" si="10"/>
        <v>15</v>
      </c>
      <c r="N78" s="86">
        <f t="shared" si="10"/>
        <v>135</v>
      </c>
      <c r="O78" s="88">
        <f t="shared" si="10"/>
        <v>60</v>
      </c>
      <c r="P78" s="89">
        <f t="shared" si="10"/>
        <v>45</v>
      </c>
      <c r="Q78" s="86">
        <f t="shared" si="10"/>
        <v>0</v>
      </c>
      <c r="R78" s="86">
        <f t="shared" si="10"/>
        <v>270</v>
      </c>
      <c r="S78" s="87">
        <f t="shared" si="10"/>
        <v>0</v>
      </c>
      <c r="T78" s="85">
        <f t="shared" si="10"/>
        <v>30</v>
      </c>
      <c r="U78" s="86">
        <f t="shared" si="10"/>
        <v>30</v>
      </c>
      <c r="V78" s="86">
        <f t="shared" si="10"/>
        <v>285</v>
      </c>
      <c r="W78" s="88">
        <f t="shared" si="10"/>
        <v>0</v>
      </c>
      <c r="X78" s="89">
        <f t="shared" si="10"/>
        <v>60</v>
      </c>
      <c r="Y78" s="86">
        <f t="shared" si="10"/>
        <v>60</v>
      </c>
      <c r="Z78" s="86">
        <f t="shared" si="10"/>
        <v>165</v>
      </c>
      <c r="AA78" s="87">
        <f t="shared" si="10"/>
        <v>0</v>
      </c>
      <c r="AB78" s="85">
        <f t="shared" si="10"/>
        <v>30</v>
      </c>
      <c r="AC78" s="86">
        <f t="shared" si="10"/>
        <v>0</v>
      </c>
      <c r="AD78" s="86">
        <f t="shared" si="10"/>
        <v>150</v>
      </c>
      <c r="AE78" s="88">
        <f t="shared" si="10"/>
        <v>0</v>
      </c>
      <c r="AF78" s="89">
        <f t="shared" si="10"/>
        <v>30</v>
      </c>
      <c r="AG78" s="86">
        <f t="shared" si="10"/>
        <v>0</v>
      </c>
      <c r="AH78" s="86">
        <f t="shared" si="10"/>
        <v>90</v>
      </c>
      <c r="AI78" s="87">
        <f t="shared" si="10"/>
        <v>0</v>
      </c>
      <c r="AJ78" s="85">
        <f t="shared" si="10"/>
        <v>45</v>
      </c>
      <c r="AK78" s="86">
        <f t="shared" si="10"/>
        <v>0</v>
      </c>
      <c r="AL78" s="86">
        <f t="shared" si="10"/>
        <v>120</v>
      </c>
      <c r="AM78" s="88">
        <f t="shared" si="10"/>
        <v>0</v>
      </c>
      <c r="AO78" s="1" t="s">
        <v>46</v>
      </c>
    </row>
    <row r="79" spans="1:41" ht="18" customHeight="1" thickBot="1">
      <c r="A79" s="284"/>
      <c r="B79" s="285"/>
      <c r="C79" s="286"/>
      <c r="D79" s="301"/>
      <c r="E79" s="302"/>
      <c r="F79" s="302"/>
      <c r="G79" s="388"/>
      <c r="H79" s="302"/>
      <c r="I79" s="302"/>
      <c r="J79" s="302"/>
      <c r="K79" s="302"/>
      <c r="L79" s="250">
        <f>SUM(L78:O78)</f>
        <v>375</v>
      </c>
      <c r="M79" s="251"/>
      <c r="N79" s="251"/>
      <c r="O79" s="252"/>
      <c r="P79" s="250">
        <f>SUM(P78:S78)</f>
        <v>315</v>
      </c>
      <c r="Q79" s="251"/>
      <c r="R79" s="251"/>
      <c r="S79" s="252"/>
      <c r="T79" s="250">
        <f>SUM(T78:W78)</f>
        <v>345</v>
      </c>
      <c r="U79" s="251"/>
      <c r="V79" s="251"/>
      <c r="W79" s="252"/>
      <c r="X79" s="250">
        <f>SUM(X78:AA78)</f>
        <v>285</v>
      </c>
      <c r="Y79" s="251"/>
      <c r="Z79" s="251"/>
      <c r="AA79" s="252"/>
      <c r="AB79" s="250">
        <f>SUM(AB78:AE78)</f>
        <v>180</v>
      </c>
      <c r="AC79" s="251"/>
      <c r="AD79" s="251"/>
      <c r="AE79" s="252"/>
      <c r="AF79" s="250">
        <f>SUM(AF78:AI78)</f>
        <v>120</v>
      </c>
      <c r="AG79" s="251"/>
      <c r="AH79" s="251"/>
      <c r="AI79" s="252"/>
      <c r="AJ79" s="250">
        <f>SUM(AJ78:AM78)</f>
        <v>165</v>
      </c>
      <c r="AK79" s="251"/>
      <c r="AL79" s="251"/>
      <c r="AM79" s="252"/>
      <c r="AO79" s="1">
        <f>SUM(L79:AM79)</f>
        <v>1785</v>
      </c>
    </row>
    <row r="80" spans="1:41" ht="18" customHeight="1">
      <c r="A80" s="284"/>
      <c r="B80" s="285"/>
      <c r="C80" s="286"/>
      <c r="D80" s="290" t="s">
        <v>47</v>
      </c>
      <c r="E80" s="291"/>
      <c r="F80" s="292"/>
      <c r="G80" s="266" t="s">
        <v>48</v>
      </c>
      <c r="H80" s="267"/>
      <c r="I80" s="267"/>
      <c r="J80" s="267"/>
      <c r="K80" s="268"/>
      <c r="L80" s="235">
        <v>0</v>
      </c>
      <c r="M80" s="236"/>
      <c r="N80" s="236"/>
      <c r="O80" s="237"/>
      <c r="P80" s="235">
        <v>0</v>
      </c>
      <c r="Q80" s="236"/>
      <c r="R80" s="236"/>
      <c r="S80" s="237"/>
      <c r="T80" s="235">
        <v>0</v>
      </c>
      <c r="U80" s="236"/>
      <c r="V80" s="236"/>
      <c r="W80" s="237"/>
      <c r="X80" s="235">
        <v>2</v>
      </c>
      <c r="Y80" s="236"/>
      <c r="Z80" s="236"/>
      <c r="AA80" s="237"/>
      <c r="AB80" s="235">
        <v>1</v>
      </c>
      <c r="AC80" s="236"/>
      <c r="AD80" s="236"/>
      <c r="AE80" s="237"/>
      <c r="AF80" s="235">
        <v>2</v>
      </c>
      <c r="AG80" s="236"/>
      <c r="AH80" s="236"/>
      <c r="AI80" s="237"/>
      <c r="AJ80" s="235">
        <v>0</v>
      </c>
      <c r="AK80" s="236"/>
      <c r="AL80" s="236"/>
      <c r="AM80" s="237"/>
      <c r="AO80" s="1">
        <f>SUM(L80:AM80)</f>
        <v>5</v>
      </c>
    </row>
    <row r="81" spans="1:41" ht="18" customHeight="1">
      <c r="A81" s="284"/>
      <c r="B81" s="285"/>
      <c r="C81" s="286"/>
      <c r="D81" s="293"/>
      <c r="E81" s="294"/>
      <c r="F81" s="295"/>
      <c r="G81" s="263" t="s">
        <v>49</v>
      </c>
      <c r="H81" s="264"/>
      <c r="I81" s="264"/>
      <c r="J81" s="264"/>
      <c r="K81" s="265"/>
      <c r="L81" s="258">
        <v>11</v>
      </c>
      <c r="M81" s="259"/>
      <c r="N81" s="259"/>
      <c r="O81" s="260"/>
      <c r="P81" s="258">
        <v>7</v>
      </c>
      <c r="Q81" s="259"/>
      <c r="R81" s="259"/>
      <c r="S81" s="260"/>
      <c r="T81" s="258">
        <v>8</v>
      </c>
      <c r="U81" s="259"/>
      <c r="V81" s="259"/>
      <c r="W81" s="260"/>
      <c r="X81" s="258">
        <v>5</v>
      </c>
      <c r="Y81" s="259"/>
      <c r="Z81" s="259"/>
      <c r="AA81" s="260"/>
      <c r="AB81" s="258">
        <v>4</v>
      </c>
      <c r="AC81" s="259"/>
      <c r="AD81" s="259"/>
      <c r="AE81" s="260"/>
      <c r="AF81" s="258">
        <v>2</v>
      </c>
      <c r="AG81" s="259"/>
      <c r="AH81" s="259"/>
      <c r="AI81" s="260"/>
      <c r="AJ81" s="258">
        <v>4</v>
      </c>
      <c r="AK81" s="259"/>
      <c r="AL81" s="259"/>
      <c r="AM81" s="260"/>
      <c r="AO81" s="1">
        <f>SUM(L81:AM81)</f>
        <v>41</v>
      </c>
    </row>
    <row r="82" spans="1:41" ht="18" customHeight="1" thickBot="1">
      <c r="A82" s="284"/>
      <c r="B82" s="285"/>
      <c r="C82" s="286"/>
      <c r="D82" s="296"/>
      <c r="E82" s="297"/>
      <c r="F82" s="298"/>
      <c r="G82" s="263" t="s">
        <v>28</v>
      </c>
      <c r="H82" s="264"/>
      <c r="I82" s="264"/>
      <c r="J82" s="264"/>
      <c r="K82" s="265"/>
      <c r="L82" s="253">
        <v>26</v>
      </c>
      <c r="M82" s="253"/>
      <c r="N82" s="253"/>
      <c r="O82" s="253"/>
      <c r="P82" s="253">
        <v>21</v>
      </c>
      <c r="Q82" s="253"/>
      <c r="R82" s="253"/>
      <c r="S82" s="253"/>
      <c r="T82" s="253">
        <v>19</v>
      </c>
      <c r="U82" s="253"/>
      <c r="V82" s="253"/>
      <c r="W82" s="253"/>
      <c r="X82" s="253">
        <v>21</v>
      </c>
      <c r="Y82" s="253"/>
      <c r="Z82" s="253"/>
      <c r="AA82" s="253"/>
      <c r="AB82" s="253">
        <v>13</v>
      </c>
      <c r="AC82" s="253"/>
      <c r="AD82" s="253"/>
      <c r="AE82" s="253"/>
      <c r="AF82" s="253">
        <v>10</v>
      </c>
      <c r="AG82" s="253"/>
      <c r="AH82" s="253"/>
      <c r="AI82" s="253"/>
      <c r="AJ82" s="253">
        <v>15</v>
      </c>
      <c r="AK82" s="253"/>
      <c r="AL82" s="253"/>
      <c r="AM82" s="253"/>
      <c r="AO82" s="1">
        <f>SUM(L82:AM82)</f>
        <v>125</v>
      </c>
    </row>
    <row r="83" spans="1:39" ht="18" customHeight="1">
      <c r="A83" s="90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2"/>
      <c r="V83" s="91"/>
      <c r="W83" s="91"/>
      <c r="X83" s="91"/>
      <c r="Y83" s="91"/>
      <c r="Z83" s="92"/>
      <c r="AA83" s="93"/>
      <c r="AB83" s="94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5"/>
    </row>
    <row r="84" spans="1:39" ht="18" customHeight="1">
      <c r="A84" s="96" t="s">
        <v>50</v>
      </c>
      <c r="B84" s="14"/>
      <c r="C84" s="14"/>
      <c r="D84" s="14"/>
      <c r="E84" s="14"/>
      <c r="F84" s="14"/>
      <c r="G84" s="14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21"/>
      <c r="AB84" s="20"/>
      <c r="AC84" s="15" t="s">
        <v>143</v>
      </c>
      <c r="AD84" s="15"/>
      <c r="AE84" s="15"/>
      <c r="AF84" s="15"/>
      <c r="AG84" s="15"/>
      <c r="AH84" s="15"/>
      <c r="AI84" s="15"/>
      <c r="AJ84" s="15"/>
      <c r="AK84" s="15"/>
      <c r="AL84" s="15"/>
      <c r="AM84" s="21"/>
    </row>
    <row r="85" spans="1:39" ht="18" customHeight="1">
      <c r="A85" s="97"/>
      <c r="B85" s="98"/>
      <c r="C85" s="15" t="s">
        <v>51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4"/>
      <c r="R85" s="14"/>
      <c r="S85" s="14"/>
      <c r="T85" s="99"/>
      <c r="U85" s="99"/>
      <c r="V85" s="99"/>
      <c r="W85" s="99"/>
      <c r="X85" s="14"/>
      <c r="Y85" s="14"/>
      <c r="Z85" s="15"/>
      <c r="AA85" s="21"/>
      <c r="AB85" s="100"/>
      <c r="AC85" s="101"/>
      <c r="AD85" s="99"/>
      <c r="AE85" s="99"/>
      <c r="AF85" s="15"/>
      <c r="AG85" s="15"/>
      <c r="AH85" s="15"/>
      <c r="AI85" s="15"/>
      <c r="AJ85" s="15"/>
      <c r="AK85" s="13"/>
      <c r="AL85" s="13"/>
      <c r="AM85" s="17"/>
    </row>
    <row r="86" spans="1:39" ht="18" customHeight="1">
      <c r="A86" s="97"/>
      <c r="B86" s="98"/>
      <c r="C86" s="102" t="s">
        <v>116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03"/>
      <c r="R86" s="103"/>
      <c r="S86" s="103"/>
      <c r="T86" s="104"/>
      <c r="U86" s="105"/>
      <c r="V86" s="104"/>
      <c r="W86" s="104"/>
      <c r="X86" s="15"/>
      <c r="Y86" s="15"/>
      <c r="Z86" s="15"/>
      <c r="AA86" s="21"/>
      <c r="AB86" s="20"/>
      <c r="AC86" s="105" t="s">
        <v>52</v>
      </c>
      <c r="AD86" s="103"/>
      <c r="AE86" s="103"/>
      <c r="AF86" s="104"/>
      <c r="AG86" s="102"/>
      <c r="AH86" s="15"/>
      <c r="AI86" s="15"/>
      <c r="AJ86" s="102"/>
      <c r="AK86" s="102"/>
      <c r="AL86" s="102"/>
      <c r="AM86" s="21"/>
    </row>
    <row r="87" spans="1:39" ht="18" customHeight="1">
      <c r="A87" s="97"/>
      <c r="B87" s="106"/>
      <c r="C87" s="107" t="s">
        <v>117</v>
      </c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99"/>
      <c r="R87" s="99"/>
      <c r="S87" s="99"/>
      <c r="T87" s="99"/>
      <c r="U87" s="99"/>
      <c r="V87" s="99"/>
      <c r="W87" s="99"/>
      <c r="X87" s="15"/>
      <c r="Y87" s="15"/>
      <c r="Z87" s="15"/>
      <c r="AA87" s="21"/>
      <c r="AB87" s="20"/>
      <c r="AC87" s="104" t="s">
        <v>53</v>
      </c>
      <c r="AD87" s="104" t="s">
        <v>54</v>
      </c>
      <c r="AE87" s="14"/>
      <c r="AF87" s="99"/>
      <c r="AG87" s="15"/>
      <c r="AH87" s="15"/>
      <c r="AI87" s="15"/>
      <c r="AJ87" s="15"/>
      <c r="AK87" s="15"/>
      <c r="AL87" s="15"/>
      <c r="AM87" s="109"/>
    </row>
    <row r="88" spans="1:39" ht="18" customHeight="1">
      <c r="A88" s="97"/>
      <c r="B88" s="106"/>
      <c r="C88" s="107" t="s">
        <v>118</v>
      </c>
      <c r="D88" s="108"/>
      <c r="E88" s="108"/>
      <c r="F88" s="108"/>
      <c r="G88" s="4"/>
      <c r="H88" s="110"/>
      <c r="I88" s="110"/>
      <c r="J88" s="110"/>
      <c r="K88" s="110"/>
      <c r="L88" s="110"/>
      <c r="M88" s="110"/>
      <c r="N88" s="110"/>
      <c r="O88" s="111"/>
      <c r="P88" s="111"/>
      <c r="Q88" s="112"/>
      <c r="R88" s="112"/>
      <c r="S88" s="112"/>
      <c r="T88" s="112"/>
      <c r="U88" s="112"/>
      <c r="V88" s="112"/>
      <c r="W88" s="112"/>
      <c r="X88" s="15"/>
      <c r="Y88" s="15"/>
      <c r="Z88" s="15"/>
      <c r="AA88" s="21"/>
      <c r="AB88" s="20"/>
      <c r="AC88" s="103" t="s">
        <v>55</v>
      </c>
      <c r="AD88" s="103" t="s">
        <v>56</v>
      </c>
      <c r="AE88" s="113"/>
      <c r="AF88" s="113"/>
      <c r="AG88" s="15"/>
      <c r="AH88" s="15"/>
      <c r="AI88" s="15"/>
      <c r="AJ88" s="15"/>
      <c r="AK88" s="15"/>
      <c r="AL88" s="15"/>
      <c r="AM88" s="21"/>
    </row>
    <row r="89" spans="1:39" ht="18" customHeight="1">
      <c r="A89" s="97"/>
      <c r="B89" s="98"/>
      <c r="C89" s="1" t="s">
        <v>57</v>
      </c>
      <c r="D89" s="4"/>
      <c r="E89" s="4"/>
      <c r="F89" s="4"/>
      <c r="G89" s="4"/>
      <c r="H89" s="4"/>
      <c r="I89" s="4"/>
      <c r="J89" s="4"/>
      <c r="K89" s="114"/>
      <c r="L89" s="4"/>
      <c r="M89" s="4"/>
      <c r="N89" s="4"/>
      <c r="O89" s="10"/>
      <c r="P89" s="10"/>
      <c r="Q89" s="115"/>
      <c r="R89" s="115"/>
      <c r="S89" s="115"/>
      <c r="T89" s="115"/>
      <c r="U89" s="99"/>
      <c r="V89" s="99"/>
      <c r="W89" s="99"/>
      <c r="X89" s="15"/>
      <c r="Y89" s="15"/>
      <c r="Z89" s="15"/>
      <c r="AA89" s="21"/>
      <c r="AB89" s="20"/>
      <c r="AC89" s="104" t="s">
        <v>31</v>
      </c>
      <c r="AD89" s="116" t="s">
        <v>58</v>
      </c>
      <c r="AE89" s="14"/>
      <c r="AF89" s="14"/>
      <c r="AG89" s="15"/>
      <c r="AH89" s="15"/>
      <c r="AI89" s="15"/>
      <c r="AJ89" s="15"/>
      <c r="AK89" s="15"/>
      <c r="AL89" s="15"/>
      <c r="AM89" s="21"/>
    </row>
    <row r="90" spans="1:39" ht="18" customHeight="1">
      <c r="A90" s="97"/>
      <c r="B90" s="106"/>
      <c r="C90" s="117" t="s">
        <v>119</v>
      </c>
      <c r="D90" s="4"/>
      <c r="E90" s="4"/>
      <c r="F90" s="4"/>
      <c r="G90" s="4"/>
      <c r="H90" s="12"/>
      <c r="I90" s="12"/>
      <c r="J90" s="12"/>
      <c r="K90" s="12"/>
      <c r="L90" s="12"/>
      <c r="M90" s="12"/>
      <c r="N90" s="12"/>
      <c r="O90" s="108"/>
      <c r="P90" s="108"/>
      <c r="Q90" s="99"/>
      <c r="R90" s="99"/>
      <c r="S90" s="99"/>
      <c r="T90" s="99"/>
      <c r="U90" s="99"/>
      <c r="V90" s="99"/>
      <c r="W90" s="99"/>
      <c r="X90" s="15"/>
      <c r="Y90" s="15"/>
      <c r="Z90" s="15"/>
      <c r="AA90" s="21"/>
      <c r="AB90" s="20"/>
      <c r="AC90" s="104" t="s">
        <v>59</v>
      </c>
      <c r="AD90" s="104" t="s">
        <v>60</v>
      </c>
      <c r="AE90" s="14"/>
      <c r="AF90" s="14"/>
      <c r="AG90" s="15"/>
      <c r="AH90" s="15"/>
      <c r="AI90" s="15"/>
      <c r="AJ90" s="15"/>
      <c r="AK90" s="15"/>
      <c r="AL90" s="15"/>
      <c r="AM90" s="21"/>
    </row>
    <row r="91" spans="1:39" ht="18" customHeight="1">
      <c r="A91" s="97"/>
      <c r="B91" s="98"/>
      <c r="C91" s="118" t="s">
        <v>120</v>
      </c>
      <c r="D91" s="4"/>
      <c r="E91" s="4"/>
      <c r="F91" s="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4"/>
      <c r="R91" s="14"/>
      <c r="S91" s="14"/>
      <c r="T91" s="99"/>
      <c r="U91" s="99"/>
      <c r="V91" s="99"/>
      <c r="W91" s="99"/>
      <c r="X91" s="15"/>
      <c r="Y91" s="15"/>
      <c r="Z91" s="15"/>
      <c r="AA91" s="21"/>
      <c r="AB91" s="20"/>
      <c r="AC91" s="104" t="s">
        <v>61</v>
      </c>
      <c r="AD91" s="104" t="s">
        <v>62</v>
      </c>
      <c r="AE91" s="14"/>
      <c r="AF91" s="99"/>
      <c r="AG91" s="15"/>
      <c r="AH91" s="15"/>
      <c r="AI91" s="15"/>
      <c r="AJ91" s="15"/>
      <c r="AK91" s="15"/>
      <c r="AL91" s="15"/>
      <c r="AM91" s="21"/>
    </row>
    <row r="92" spans="1:39" ht="18" customHeight="1">
      <c r="A92" s="97"/>
      <c r="B92" s="106"/>
      <c r="C92" s="107" t="s">
        <v>121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4"/>
      <c r="R92" s="14"/>
      <c r="S92" s="14"/>
      <c r="T92" s="99"/>
      <c r="U92" s="99"/>
      <c r="V92" s="99"/>
      <c r="W92" s="99"/>
      <c r="X92" s="15"/>
      <c r="Y92" s="15"/>
      <c r="Z92" s="15"/>
      <c r="AA92" s="21"/>
      <c r="AB92" s="20"/>
      <c r="AC92" s="103" t="s">
        <v>63</v>
      </c>
      <c r="AD92" s="103" t="s">
        <v>64</v>
      </c>
      <c r="AE92" s="14"/>
      <c r="AF92" s="99"/>
      <c r="AG92" s="15"/>
      <c r="AH92" s="15"/>
      <c r="AI92" s="15"/>
      <c r="AJ92" s="15"/>
      <c r="AK92" s="15"/>
      <c r="AL92" s="15"/>
      <c r="AM92" s="21"/>
    </row>
    <row r="93" spans="1:39" ht="18" customHeight="1">
      <c r="A93" s="97"/>
      <c r="B93" s="119"/>
      <c r="C93" s="120" t="s">
        <v>65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4"/>
      <c r="R93" s="14"/>
      <c r="S93" s="14"/>
      <c r="T93" s="99"/>
      <c r="U93" s="99"/>
      <c r="V93" s="99"/>
      <c r="W93" s="99"/>
      <c r="X93" s="15"/>
      <c r="Y93" s="15"/>
      <c r="Z93" s="15"/>
      <c r="AA93" s="21"/>
      <c r="AB93" s="20"/>
      <c r="AC93" s="121"/>
      <c r="AD93" s="103" t="s">
        <v>66</v>
      </c>
      <c r="AF93" s="99"/>
      <c r="AG93" s="15"/>
      <c r="AH93" s="15"/>
      <c r="AI93" s="15"/>
      <c r="AJ93" s="15"/>
      <c r="AK93" s="15"/>
      <c r="AL93" s="15"/>
      <c r="AM93" s="21"/>
    </row>
    <row r="94" spans="1:39" ht="18" customHeight="1">
      <c r="A94" s="9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4"/>
      <c r="R94" s="14"/>
      <c r="S94" s="14"/>
      <c r="T94" s="99"/>
      <c r="U94" s="99"/>
      <c r="V94" s="99"/>
      <c r="W94" s="99"/>
      <c r="X94" s="15"/>
      <c r="Y94" s="15"/>
      <c r="Z94" s="15"/>
      <c r="AA94" s="21"/>
      <c r="AB94" s="20"/>
      <c r="AC94" s="122"/>
      <c r="AD94" s="103"/>
      <c r="AF94" s="99"/>
      <c r="AG94" s="15"/>
      <c r="AH94" s="15"/>
      <c r="AI94" s="15"/>
      <c r="AJ94" s="15"/>
      <c r="AK94" s="15"/>
      <c r="AL94" s="15"/>
      <c r="AM94" s="21"/>
    </row>
    <row r="95" spans="1:39" ht="18" customHeight="1" thickBot="1">
      <c r="A95" s="123"/>
      <c r="B95" s="124"/>
      <c r="C95" s="124"/>
      <c r="D95" s="125"/>
      <c r="E95" s="126"/>
      <c r="F95" s="126"/>
      <c r="G95" s="126"/>
      <c r="H95" s="126"/>
      <c r="I95" s="126"/>
      <c r="J95" s="126"/>
      <c r="K95" s="125"/>
      <c r="L95" s="125"/>
      <c r="M95" s="125"/>
      <c r="N95" s="125"/>
      <c r="O95" s="125"/>
      <c r="P95" s="125"/>
      <c r="Q95" s="125"/>
      <c r="R95" s="125"/>
      <c r="S95" s="125"/>
      <c r="T95" s="127"/>
      <c r="U95" s="124"/>
      <c r="V95" s="124"/>
      <c r="W95" s="124"/>
      <c r="X95" s="124"/>
      <c r="Y95" s="124"/>
      <c r="Z95" s="124"/>
      <c r="AA95" s="128"/>
      <c r="AB95" s="336" t="s">
        <v>150</v>
      </c>
      <c r="AC95" s="319"/>
      <c r="AD95" s="337"/>
      <c r="AE95" s="337"/>
      <c r="AF95" s="337"/>
      <c r="AG95" s="337"/>
      <c r="AH95" s="337"/>
      <c r="AI95" s="337"/>
      <c r="AJ95" s="337"/>
      <c r="AK95" s="337"/>
      <c r="AL95" s="337"/>
      <c r="AM95" s="338"/>
    </row>
    <row r="96" spans="1:39" ht="24.75" customHeight="1">
      <c r="A96" s="329"/>
      <c r="B96" s="330"/>
      <c r="C96" s="331"/>
      <c r="D96" s="374" t="s">
        <v>149</v>
      </c>
      <c r="E96" s="375"/>
      <c r="F96" s="375"/>
      <c r="G96" s="375"/>
      <c r="H96" s="375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5"/>
      <c r="T96" s="375"/>
      <c r="U96" s="375"/>
      <c r="V96" s="375"/>
      <c r="W96" s="375"/>
      <c r="X96" s="376"/>
      <c r="Y96" s="376"/>
      <c r="Z96" s="376"/>
      <c r="AA96" s="377"/>
      <c r="AB96" s="382" t="s">
        <v>8</v>
      </c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  <c r="AM96" s="383"/>
    </row>
    <row r="97" spans="1:39" ht="24.75" customHeight="1">
      <c r="A97" s="328" t="s">
        <v>153</v>
      </c>
      <c r="B97" s="308"/>
      <c r="C97" s="309"/>
      <c r="D97" s="378"/>
      <c r="E97" s="379"/>
      <c r="F97" s="379"/>
      <c r="G97" s="379"/>
      <c r="H97" s="379"/>
      <c r="I97" s="379"/>
      <c r="J97" s="379"/>
      <c r="K97" s="379"/>
      <c r="L97" s="379"/>
      <c r="M97" s="379"/>
      <c r="N97" s="379"/>
      <c r="O97" s="379"/>
      <c r="P97" s="379"/>
      <c r="Q97" s="379"/>
      <c r="R97" s="379"/>
      <c r="S97" s="379"/>
      <c r="T97" s="379"/>
      <c r="U97" s="379"/>
      <c r="V97" s="379"/>
      <c r="W97" s="379"/>
      <c r="X97" s="380"/>
      <c r="Y97" s="380"/>
      <c r="Z97" s="380"/>
      <c r="AA97" s="381"/>
      <c r="AB97" s="16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7"/>
    </row>
    <row r="98" spans="1:39" ht="18" customHeight="1">
      <c r="A98" s="328"/>
      <c r="B98" s="308"/>
      <c r="C98" s="309"/>
      <c r="D98" s="18" t="s">
        <v>10</v>
      </c>
      <c r="E98" s="19"/>
      <c r="F98" s="19"/>
      <c r="G98" s="19"/>
      <c r="H98" s="19"/>
      <c r="I98" s="5" t="s">
        <v>11</v>
      </c>
      <c r="J98" s="12"/>
      <c r="K98" s="19"/>
      <c r="L98" s="5"/>
      <c r="M98" s="5"/>
      <c r="N98" s="5"/>
      <c r="O98" s="5"/>
      <c r="P98" s="5"/>
      <c r="Q98" s="5"/>
      <c r="R98" s="5"/>
      <c r="S98" s="5"/>
      <c r="T98" s="5"/>
      <c r="U98" s="5"/>
      <c r="V98" s="18"/>
      <c r="W98" s="18"/>
      <c r="X98" s="12"/>
      <c r="Y98" s="18"/>
      <c r="Z98" s="18"/>
      <c r="AA98" s="18"/>
      <c r="AB98" s="20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21"/>
    </row>
    <row r="99" spans="1:39" ht="18" customHeight="1">
      <c r="A99" s="307" t="s">
        <v>12</v>
      </c>
      <c r="B99" s="308"/>
      <c r="C99" s="309"/>
      <c r="D99" s="18" t="s">
        <v>13</v>
      </c>
      <c r="E99" s="19"/>
      <c r="F99" s="19"/>
      <c r="G99" s="18"/>
      <c r="H99" s="18"/>
      <c r="I99" s="5" t="s">
        <v>4</v>
      </c>
      <c r="J99" s="12"/>
      <c r="K99" s="5"/>
      <c r="L99" s="5"/>
      <c r="M99" s="13"/>
      <c r="N99" s="19"/>
      <c r="O99" s="5"/>
      <c r="P99" s="5"/>
      <c r="Q99" s="5"/>
      <c r="R99" s="5"/>
      <c r="S99" s="5"/>
      <c r="T99" s="5"/>
      <c r="U99" s="5"/>
      <c r="V99" s="18"/>
      <c r="W99" s="18"/>
      <c r="X99" s="12"/>
      <c r="Y99" s="22"/>
      <c r="Z99" s="22"/>
      <c r="AA99" s="22"/>
      <c r="AB99" s="247" t="s">
        <v>14</v>
      </c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9"/>
    </row>
    <row r="100" spans="1:39" ht="18" customHeight="1">
      <c r="A100" s="247" t="s">
        <v>15</v>
      </c>
      <c r="B100" s="248"/>
      <c r="C100" s="310"/>
      <c r="D100" s="18" t="s">
        <v>16</v>
      </c>
      <c r="E100" s="18"/>
      <c r="F100" s="18"/>
      <c r="G100" s="18"/>
      <c r="H100" s="18"/>
      <c r="I100" s="5" t="s">
        <v>2</v>
      </c>
      <c r="J100" s="12"/>
      <c r="K100" s="5"/>
      <c r="L100" s="5"/>
      <c r="M100" s="5"/>
      <c r="N100" s="19"/>
      <c r="O100" s="5"/>
      <c r="P100" s="5"/>
      <c r="Q100" s="5"/>
      <c r="R100" s="5"/>
      <c r="S100" s="5"/>
      <c r="T100" s="5"/>
      <c r="U100" s="5"/>
      <c r="V100" s="18"/>
      <c r="W100" s="18"/>
      <c r="X100" s="12"/>
      <c r="Y100" s="22"/>
      <c r="Z100" s="22"/>
      <c r="AA100" s="22"/>
      <c r="AB100" s="247" t="s">
        <v>9</v>
      </c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9"/>
    </row>
    <row r="101" spans="1:39" ht="18" customHeight="1">
      <c r="A101" s="307" t="s">
        <v>17</v>
      </c>
      <c r="B101" s="308"/>
      <c r="C101" s="309"/>
      <c r="D101" s="23"/>
      <c r="E101" s="18"/>
      <c r="F101" s="18"/>
      <c r="G101" s="18"/>
      <c r="H101" s="18"/>
      <c r="I101" s="5"/>
      <c r="J101" s="12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8"/>
      <c r="W101" s="18"/>
      <c r="X101" s="12"/>
      <c r="Y101" s="18"/>
      <c r="Z101" s="18"/>
      <c r="AA101" s="18"/>
      <c r="AB101" s="24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25"/>
    </row>
    <row r="102" spans="1:39" ht="18" customHeight="1" thickBot="1">
      <c r="A102" s="320"/>
      <c r="B102" s="321"/>
      <c r="C102" s="322"/>
      <c r="D102" s="27"/>
      <c r="E102" s="28"/>
      <c r="F102" s="28"/>
      <c r="G102" s="28"/>
      <c r="H102" s="28"/>
      <c r="I102" s="28"/>
      <c r="J102" s="28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/>
      <c r="W102" s="32"/>
      <c r="X102" s="28"/>
      <c r="Y102" s="26"/>
      <c r="Z102" s="26"/>
      <c r="AA102" s="26"/>
      <c r="AB102" s="384" t="s">
        <v>18</v>
      </c>
      <c r="AC102" s="385"/>
      <c r="AD102" s="385"/>
      <c r="AE102" s="385"/>
      <c r="AF102" s="385"/>
      <c r="AG102" s="385"/>
      <c r="AH102" s="385"/>
      <c r="AI102" s="385"/>
      <c r="AJ102" s="385"/>
      <c r="AK102" s="385"/>
      <c r="AL102" s="385"/>
      <c r="AM102" s="386"/>
    </row>
    <row r="103" spans="1:39" ht="18" customHeight="1" thickBo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</row>
    <row r="104" spans="1:39" ht="18" customHeight="1">
      <c r="A104" s="311" t="s">
        <v>68</v>
      </c>
      <c r="B104" s="314" t="s">
        <v>20</v>
      </c>
      <c r="C104" s="315"/>
      <c r="D104" s="342" t="s">
        <v>21</v>
      </c>
      <c r="E104" s="315"/>
      <c r="F104" s="343"/>
      <c r="G104" s="389" t="s">
        <v>22</v>
      </c>
      <c r="H104" s="267"/>
      <c r="I104" s="267"/>
      <c r="J104" s="267"/>
      <c r="K104" s="267"/>
      <c r="L104" s="306" t="s">
        <v>94</v>
      </c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8"/>
    </row>
    <row r="105" spans="1:39" ht="18" customHeight="1">
      <c r="A105" s="312"/>
      <c r="B105" s="316"/>
      <c r="C105" s="317"/>
      <c r="D105" s="344"/>
      <c r="E105" s="317"/>
      <c r="F105" s="345"/>
      <c r="G105" s="238" t="s">
        <v>24</v>
      </c>
      <c r="H105" s="231" t="s">
        <v>25</v>
      </c>
      <c r="I105" s="231"/>
      <c r="J105" s="231"/>
      <c r="K105" s="333"/>
      <c r="L105" s="230" t="s">
        <v>107</v>
      </c>
      <c r="M105" s="231"/>
      <c r="N105" s="231"/>
      <c r="O105" s="232"/>
      <c r="P105" s="230" t="s">
        <v>108</v>
      </c>
      <c r="Q105" s="231"/>
      <c r="R105" s="231"/>
      <c r="S105" s="232"/>
      <c r="T105" s="230" t="s">
        <v>109</v>
      </c>
      <c r="U105" s="231"/>
      <c r="V105" s="231"/>
      <c r="W105" s="232"/>
      <c r="X105" s="230" t="s">
        <v>110</v>
      </c>
      <c r="Y105" s="231"/>
      <c r="Z105" s="231"/>
      <c r="AA105" s="232"/>
      <c r="AB105" s="230" t="s">
        <v>111</v>
      </c>
      <c r="AC105" s="231"/>
      <c r="AD105" s="231"/>
      <c r="AE105" s="232"/>
      <c r="AF105" s="230" t="s">
        <v>112</v>
      </c>
      <c r="AG105" s="231"/>
      <c r="AH105" s="231"/>
      <c r="AI105" s="232"/>
      <c r="AJ105" s="230" t="s">
        <v>113</v>
      </c>
      <c r="AK105" s="231"/>
      <c r="AL105" s="231"/>
      <c r="AM105" s="232"/>
    </row>
    <row r="106" spans="1:39" ht="18" customHeight="1">
      <c r="A106" s="312"/>
      <c r="B106" s="316"/>
      <c r="C106" s="317"/>
      <c r="D106" s="288" t="s">
        <v>26</v>
      </c>
      <c r="E106" s="324" t="s">
        <v>27</v>
      </c>
      <c r="F106" s="233" t="s">
        <v>28</v>
      </c>
      <c r="G106" s="366"/>
      <c r="H106" s="231" t="s">
        <v>29</v>
      </c>
      <c r="I106" s="231" t="s">
        <v>30</v>
      </c>
      <c r="J106" s="231" t="s">
        <v>31</v>
      </c>
      <c r="K106" s="333" t="s">
        <v>32</v>
      </c>
      <c r="L106" s="346" t="s">
        <v>152</v>
      </c>
      <c r="M106" s="347"/>
      <c r="N106" s="347"/>
      <c r="O106" s="347"/>
      <c r="P106" s="347"/>
      <c r="Q106" s="347"/>
      <c r="R106" s="347"/>
      <c r="S106" s="347"/>
      <c r="T106" s="347"/>
      <c r="U106" s="347"/>
      <c r="V106" s="347"/>
      <c r="W106" s="347"/>
      <c r="X106" s="347"/>
      <c r="Y106" s="347"/>
      <c r="Z106" s="347"/>
      <c r="AA106" s="347"/>
      <c r="AB106" s="347"/>
      <c r="AC106" s="347"/>
      <c r="AD106" s="347"/>
      <c r="AE106" s="347"/>
      <c r="AF106" s="347"/>
      <c r="AG106" s="347"/>
      <c r="AH106" s="347"/>
      <c r="AI106" s="347"/>
      <c r="AJ106" s="347"/>
      <c r="AK106" s="347"/>
      <c r="AL106" s="347"/>
      <c r="AM106" s="348"/>
    </row>
    <row r="107" spans="1:39" ht="18" customHeight="1">
      <c r="A107" s="312"/>
      <c r="B107" s="316"/>
      <c r="C107" s="317"/>
      <c r="D107" s="288"/>
      <c r="E107" s="325"/>
      <c r="F107" s="299"/>
      <c r="G107" s="366"/>
      <c r="H107" s="231"/>
      <c r="I107" s="231"/>
      <c r="J107" s="231"/>
      <c r="K107" s="333"/>
      <c r="L107" s="238" t="s">
        <v>29</v>
      </c>
      <c r="M107" s="240" t="s">
        <v>30</v>
      </c>
      <c r="N107" s="242" t="s">
        <v>33</v>
      </c>
      <c r="O107" s="233" t="s">
        <v>34</v>
      </c>
      <c r="P107" s="238" t="s">
        <v>29</v>
      </c>
      <c r="Q107" s="240" t="s">
        <v>30</v>
      </c>
      <c r="R107" s="242" t="s">
        <v>33</v>
      </c>
      <c r="S107" s="233" t="s">
        <v>34</v>
      </c>
      <c r="T107" s="238" t="s">
        <v>29</v>
      </c>
      <c r="U107" s="240" t="s">
        <v>30</v>
      </c>
      <c r="V107" s="242" t="s">
        <v>33</v>
      </c>
      <c r="W107" s="233" t="s">
        <v>34</v>
      </c>
      <c r="X107" s="238" t="s">
        <v>29</v>
      </c>
      <c r="Y107" s="240" t="s">
        <v>30</v>
      </c>
      <c r="Z107" s="242" t="s">
        <v>33</v>
      </c>
      <c r="AA107" s="233" t="s">
        <v>34</v>
      </c>
      <c r="AB107" s="238" t="s">
        <v>29</v>
      </c>
      <c r="AC107" s="240" t="s">
        <v>30</v>
      </c>
      <c r="AD107" s="242" t="s">
        <v>33</v>
      </c>
      <c r="AE107" s="233" t="s">
        <v>34</v>
      </c>
      <c r="AF107" s="238" t="s">
        <v>29</v>
      </c>
      <c r="AG107" s="240" t="s">
        <v>30</v>
      </c>
      <c r="AH107" s="242" t="s">
        <v>33</v>
      </c>
      <c r="AI107" s="233" t="s">
        <v>34</v>
      </c>
      <c r="AJ107" s="238" t="s">
        <v>29</v>
      </c>
      <c r="AK107" s="240" t="s">
        <v>30</v>
      </c>
      <c r="AL107" s="242" t="s">
        <v>33</v>
      </c>
      <c r="AM107" s="233" t="s">
        <v>34</v>
      </c>
    </row>
    <row r="108" spans="1:39" ht="18" customHeight="1" thickBot="1">
      <c r="A108" s="313"/>
      <c r="B108" s="318"/>
      <c r="C108" s="319"/>
      <c r="D108" s="289"/>
      <c r="E108" s="326"/>
      <c r="F108" s="234"/>
      <c r="G108" s="239"/>
      <c r="H108" s="274"/>
      <c r="I108" s="274"/>
      <c r="J108" s="274"/>
      <c r="K108" s="334"/>
      <c r="L108" s="239"/>
      <c r="M108" s="241"/>
      <c r="N108" s="243"/>
      <c r="O108" s="234"/>
      <c r="P108" s="239"/>
      <c r="Q108" s="241"/>
      <c r="R108" s="243"/>
      <c r="S108" s="234"/>
      <c r="T108" s="239"/>
      <c r="U108" s="241"/>
      <c r="V108" s="243"/>
      <c r="W108" s="234"/>
      <c r="X108" s="239"/>
      <c r="Y108" s="241"/>
      <c r="Z108" s="243"/>
      <c r="AA108" s="234"/>
      <c r="AB108" s="239"/>
      <c r="AC108" s="241"/>
      <c r="AD108" s="243"/>
      <c r="AE108" s="234"/>
      <c r="AF108" s="239"/>
      <c r="AG108" s="241"/>
      <c r="AH108" s="243"/>
      <c r="AI108" s="234"/>
      <c r="AJ108" s="239"/>
      <c r="AK108" s="241"/>
      <c r="AL108" s="243"/>
      <c r="AM108" s="234"/>
    </row>
    <row r="109" spans="1:41" s="3" customFormat="1" ht="18" customHeight="1" thickBot="1">
      <c r="A109" s="34" t="s">
        <v>95</v>
      </c>
      <c r="B109" s="323" t="s">
        <v>96</v>
      </c>
      <c r="C109" s="323"/>
      <c r="D109" s="269"/>
      <c r="E109" s="269"/>
      <c r="F109" s="159"/>
      <c r="G109" s="15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327"/>
      <c r="AO109" s="1" t="s">
        <v>37</v>
      </c>
    </row>
    <row r="110" spans="1:41" ht="18" customHeight="1">
      <c r="A110" s="194" t="s">
        <v>38</v>
      </c>
      <c r="B110" s="160" t="s">
        <v>97</v>
      </c>
      <c r="C110" s="161"/>
      <c r="D110" s="162">
        <v>1</v>
      </c>
      <c r="E110" s="55">
        <v>1</v>
      </c>
      <c r="F110" s="47">
        <v>9</v>
      </c>
      <c r="G110" s="163">
        <f aca="true" t="shared" si="11" ref="G110:G119">SUM(H110:K110)</f>
        <v>120</v>
      </c>
      <c r="H110" s="41">
        <f aca="true" t="shared" si="12" ref="H110:H119">SUM(L110,P110,T110,X110,AB110,AF110,AJ110)</f>
        <v>0</v>
      </c>
      <c r="I110" s="41">
        <f aca="true" t="shared" si="13" ref="I110:I119">SUM(M110,Q110,U110,Y110,AC110,AG110,AK110)</f>
        <v>0</v>
      </c>
      <c r="J110" s="41">
        <f aca="true" t="shared" si="14" ref="J110:J119">SUM(N110,R110,V110,Z110,AD110,AH110,AL110)</f>
        <v>0</v>
      </c>
      <c r="K110" s="41">
        <f aca="true" t="shared" si="15" ref="K110:K119">SUM(O110,S110,W110,AA110,AE110,AI110,AM110)</f>
        <v>120</v>
      </c>
      <c r="L110" s="164"/>
      <c r="M110" s="165"/>
      <c r="N110" s="165"/>
      <c r="O110" s="131">
        <v>60</v>
      </c>
      <c r="P110" s="166"/>
      <c r="Q110" s="165"/>
      <c r="R110" s="165"/>
      <c r="S110" s="167">
        <v>60</v>
      </c>
      <c r="T110" s="166"/>
      <c r="U110" s="165"/>
      <c r="V110" s="165"/>
      <c r="W110" s="131"/>
      <c r="X110" s="166"/>
      <c r="Y110" s="165"/>
      <c r="Z110" s="165"/>
      <c r="AA110" s="131"/>
      <c r="AB110" s="166"/>
      <c r="AC110" s="165"/>
      <c r="AD110" s="165"/>
      <c r="AE110" s="131"/>
      <c r="AF110" s="166"/>
      <c r="AG110" s="165"/>
      <c r="AH110" s="165"/>
      <c r="AI110" s="131"/>
      <c r="AJ110" s="166"/>
      <c r="AK110" s="165"/>
      <c r="AL110" s="165"/>
      <c r="AM110" s="131"/>
      <c r="AO110" s="1" t="e">
        <f aca="true" t="shared" si="16" ref="AO110:AO119">SumaECTS(L110:AM110)</f>
        <v>#NAME?</v>
      </c>
    </row>
    <row r="111" spans="1:41" ht="18" customHeight="1">
      <c r="A111" s="54" t="s">
        <v>39</v>
      </c>
      <c r="B111" s="204" t="s">
        <v>98</v>
      </c>
      <c r="C111" s="205"/>
      <c r="D111" s="168"/>
      <c r="E111" s="169">
        <v>3</v>
      </c>
      <c r="F111" s="152">
        <v>16</v>
      </c>
      <c r="G111" s="153">
        <f t="shared" si="11"/>
        <v>90</v>
      </c>
      <c r="H111" s="41">
        <f t="shared" si="12"/>
        <v>0</v>
      </c>
      <c r="I111" s="41">
        <f t="shared" si="13"/>
        <v>0</v>
      </c>
      <c r="J111" s="41">
        <f t="shared" si="14"/>
        <v>0</v>
      </c>
      <c r="K111" s="41">
        <f t="shared" si="15"/>
        <v>90</v>
      </c>
      <c r="L111" s="170"/>
      <c r="M111" s="154"/>
      <c r="N111" s="154"/>
      <c r="O111" s="152"/>
      <c r="P111" s="170"/>
      <c r="Q111" s="154"/>
      <c r="R111" s="154"/>
      <c r="S111" s="169"/>
      <c r="T111" s="170"/>
      <c r="U111" s="154"/>
      <c r="V111" s="154"/>
      <c r="W111" s="152">
        <v>30</v>
      </c>
      <c r="X111" s="170"/>
      <c r="Y111" s="154"/>
      <c r="Z111" s="154"/>
      <c r="AA111" s="152">
        <v>30</v>
      </c>
      <c r="AB111" s="153"/>
      <c r="AC111" s="154"/>
      <c r="AD111" s="154"/>
      <c r="AE111" s="169">
        <v>30</v>
      </c>
      <c r="AF111" s="170"/>
      <c r="AG111" s="154"/>
      <c r="AH111" s="154"/>
      <c r="AI111" s="152"/>
      <c r="AJ111" s="153"/>
      <c r="AK111" s="154"/>
      <c r="AL111" s="154"/>
      <c r="AM111" s="152"/>
      <c r="AN111" s="1">
        <v>180</v>
      </c>
      <c r="AO111" s="1" t="e">
        <f t="shared" si="16"/>
        <v>#NAME?</v>
      </c>
    </row>
    <row r="112" spans="1:42" s="4" customFormat="1" ht="18" customHeight="1">
      <c r="A112" s="54" t="s">
        <v>41</v>
      </c>
      <c r="B112" s="206" t="s">
        <v>124</v>
      </c>
      <c r="C112" s="206"/>
      <c r="D112" s="168"/>
      <c r="E112" s="169">
        <v>5</v>
      </c>
      <c r="F112" s="152">
        <v>25</v>
      </c>
      <c r="G112" s="153">
        <f t="shared" si="11"/>
        <v>420</v>
      </c>
      <c r="H112" s="41">
        <f t="shared" si="12"/>
        <v>0</v>
      </c>
      <c r="I112" s="41">
        <f t="shared" si="13"/>
        <v>0</v>
      </c>
      <c r="J112" s="41">
        <f t="shared" si="14"/>
        <v>0</v>
      </c>
      <c r="K112" s="41">
        <f t="shared" si="15"/>
        <v>420</v>
      </c>
      <c r="L112" s="170"/>
      <c r="M112" s="154"/>
      <c r="N112" s="154"/>
      <c r="O112" s="152"/>
      <c r="P112" s="153"/>
      <c r="Q112" s="154"/>
      <c r="R112" s="154"/>
      <c r="S112" s="152"/>
      <c r="T112" s="153"/>
      <c r="U112" s="154"/>
      <c r="V112" s="154"/>
      <c r="W112" s="152">
        <v>90</v>
      </c>
      <c r="X112" s="153"/>
      <c r="Y112" s="154"/>
      <c r="Z112" s="154"/>
      <c r="AA112" s="152">
        <v>90</v>
      </c>
      <c r="AB112" s="153"/>
      <c r="AC112" s="154"/>
      <c r="AD112" s="154"/>
      <c r="AE112" s="152">
        <v>90</v>
      </c>
      <c r="AF112" s="153"/>
      <c r="AG112" s="154"/>
      <c r="AH112" s="154"/>
      <c r="AI112" s="152">
        <v>90</v>
      </c>
      <c r="AJ112" s="153"/>
      <c r="AK112" s="154"/>
      <c r="AL112" s="154"/>
      <c r="AM112" s="152">
        <v>60</v>
      </c>
      <c r="AN112" s="1">
        <v>240</v>
      </c>
      <c r="AO112" s="1" t="e">
        <f t="shared" si="16"/>
        <v>#NAME?</v>
      </c>
      <c r="AP112" s="1"/>
    </row>
    <row r="113" spans="1:41" ht="18" customHeight="1">
      <c r="A113" s="54" t="s">
        <v>43</v>
      </c>
      <c r="B113" s="160" t="s">
        <v>99</v>
      </c>
      <c r="C113" s="161"/>
      <c r="D113" s="171">
        <v>1</v>
      </c>
      <c r="E113" s="55">
        <v>2</v>
      </c>
      <c r="F113" s="57">
        <v>10</v>
      </c>
      <c r="G113" s="59">
        <f t="shared" si="11"/>
        <v>120</v>
      </c>
      <c r="H113" s="41">
        <f t="shared" si="12"/>
        <v>30</v>
      </c>
      <c r="I113" s="41">
        <f t="shared" si="13"/>
        <v>0</v>
      </c>
      <c r="J113" s="41">
        <f t="shared" si="14"/>
        <v>0</v>
      </c>
      <c r="K113" s="41">
        <f t="shared" si="15"/>
        <v>90</v>
      </c>
      <c r="L113" s="138"/>
      <c r="M113" s="139"/>
      <c r="N113" s="139"/>
      <c r="O113" s="137"/>
      <c r="P113" s="140"/>
      <c r="Q113" s="139"/>
      <c r="R113" s="139"/>
      <c r="S113" s="137"/>
      <c r="T113" s="140"/>
      <c r="U113" s="139"/>
      <c r="V113" s="139"/>
      <c r="W113" s="137"/>
      <c r="X113" s="140"/>
      <c r="Y113" s="139"/>
      <c r="Z113" s="139"/>
      <c r="AA113" s="137"/>
      <c r="AB113" s="140"/>
      <c r="AC113" s="139"/>
      <c r="AD113" s="139"/>
      <c r="AE113" s="137"/>
      <c r="AF113" s="140">
        <v>30</v>
      </c>
      <c r="AG113" s="139"/>
      <c r="AH113" s="139"/>
      <c r="AI113" s="137">
        <v>30</v>
      </c>
      <c r="AJ113" s="140"/>
      <c r="AK113" s="139"/>
      <c r="AL113" s="139"/>
      <c r="AM113" s="172">
        <v>60</v>
      </c>
      <c r="AO113" s="1" t="e">
        <f t="shared" si="16"/>
        <v>#NAME?</v>
      </c>
    </row>
    <row r="114" spans="1:41" ht="18" customHeight="1">
      <c r="A114" s="54" t="s">
        <v>74</v>
      </c>
      <c r="B114" s="108" t="s">
        <v>100</v>
      </c>
      <c r="C114" s="10"/>
      <c r="D114" s="173"/>
      <c r="E114" s="55">
        <v>2</v>
      </c>
      <c r="F114" s="57">
        <v>3</v>
      </c>
      <c r="G114" s="59">
        <f t="shared" si="11"/>
        <v>90</v>
      </c>
      <c r="H114" s="41">
        <f t="shared" si="12"/>
        <v>30</v>
      </c>
      <c r="I114" s="41">
        <f t="shared" si="13"/>
        <v>30</v>
      </c>
      <c r="J114" s="41">
        <f t="shared" si="14"/>
        <v>0</v>
      </c>
      <c r="K114" s="41">
        <f t="shared" si="15"/>
        <v>30</v>
      </c>
      <c r="L114" s="138"/>
      <c r="M114" s="139"/>
      <c r="N114" s="139"/>
      <c r="O114" s="137"/>
      <c r="P114" s="140">
        <v>30</v>
      </c>
      <c r="Q114" s="139">
        <v>30</v>
      </c>
      <c r="R114" s="139"/>
      <c r="S114" s="137">
        <v>30</v>
      </c>
      <c r="T114" s="174"/>
      <c r="U114" s="139"/>
      <c r="V114" s="139"/>
      <c r="W114" s="137"/>
      <c r="X114" s="140"/>
      <c r="Y114" s="139"/>
      <c r="Z114" s="139"/>
      <c r="AA114" s="137"/>
      <c r="AB114" s="140"/>
      <c r="AC114" s="139"/>
      <c r="AD114" s="139"/>
      <c r="AE114" s="137"/>
      <c r="AF114" s="138"/>
      <c r="AG114" s="139"/>
      <c r="AH114" s="139"/>
      <c r="AI114" s="137"/>
      <c r="AJ114" s="138"/>
      <c r="AK114" s="139"/>
      <c r="AL114" s="139"/>
      <c r="AM114" s="137"/>
      <c r="AO114" s="1" t="e">
        <f t="shared" si="16"/>
        <v>#NAME?</v>
      </c>
    </row>
    <row r="115" spans="1:41" ht="18" customHeight="1">
      <c r="A115" s="54" t="s">
        <v>76</v>
      </c>
      <c r="B115" s="204" t="s">
        <v>101</v>
      </c>
      <c r="C115" s="205"/>
      <c r="D115" s="168"/>
      <c r="E115" s="169">
        <v>4</v>
      </c>
      <c r="F115" s="152">
        <v>5</v>
      </c>
      <c r="G115" s="153">
        <f t="shared" si="11"/>
        <v>120</v>
      </c>
      <c r="H115" s="41">
        <f t="shared" si="12"/>
        <v>90</v>
      </c>
      <c r="I115" s="41">
        <f t="shared" si="13"/>
        <v>0</v>
      </c>
      <c r="J115" s="41">
        <f t="shared" si="14"/>
        <v>30</v>
      </c>
      <c r="K115" s="41">
        <f t="shared" si="15"/>
        <v>0</v>
      </c>
      <c r="L115" s="170"/>
      <c r="M115" s="154"/>
      <c r="N115" s="154"/>
      <c r="O115" s="152"/>
      <c r="P115" s="153">
        <v>30</v>
      </c>
      <c r="Q115" s="154"/>
      <c r="R115" s="154"/>
      <c r="S115" s="152"/>
      <c r="T115" s="153">
        <v>30</v>
      </c>
      <c r="U115" s="154"/>
      <c r="V115" s="154"/>
      <c r="W115" s="152"/>
      <c r="X115" s="153">
        <v>30</v>
      </c>
      <c r="Y115" s="154"/>
      <c r="Z115" s="154"/>
      <c r="AA115" s="152"/>
      <c r="AB115" s="153"/>
      <c r="AC115" s="154"/>
      <c r="AD115" s="154">
        <v>30</v>
      </c>
      <c r="AE115" s="152"/>
      <c r="AF115" s="153"/>
      <c r="AG115" s="154"/>
      <c r="AH115" s="154"/>
      <c r="AI115" s="152"/>
      <c r="AJ115" s="153"/>
      <c r="AK115" s="154"/>
      <c r="AL115" s="154"/>
      <c r="AM115" s="152"/>
      <c r="AN115" s="1">
        <v>60</v>
      </c>
      <c r="AO115" s="1" t="e">
        <f t="shared" si="16"/>
        <v>#NAME?</v>
      </c>
    </row>
    <row r="116" spans="1:41" ht="18" customHeight="1">
      <c r="A116" s="54" t="s">
        <v>78</v>
      </c>
      <c r="B116" s="204" t="s">
        <v>102</v>
      </c>
      <c r="C116" s="205"/>
      <c r="D116" s="168"/>
      <c r="E116" s="169">
        <v>4</v>
      </c>
      <c r="F116" s="152">
        <v>5</v>
      </c>
      <c r="G116" s="153">
        <f t="shared" si="11"/>
        <v>120</v>
      </c>
      <c r="H116" s="41">
        <f t="shared" si="12"/>
        <v>90</v>
      </c>
      <c r="I116" s="41">
        <f t="shared" si="13"/>
        <v>0</v>
      </c>
      <c r="J116" s="41">
        <f t="shared" si="14"/>
        <v>30</v>
      </c>
      <c r="K116" s="41">
        <f t="shared" si="15"/>
        <v>0</v>
      </c>
      <c r="L116" s="170"/>
      <c r="M116" s="154"/>
      <c r="N116" s="154"/>
      <c r="O116" s="152"/>
      <c r="P116" s="153"/>
      <c r="Q116" s="154"/>
      <c r="R116" s="154"/>
      <c r="S116" s="152"/>
      <c r="T116" s="153">
        <v>30</v>
      </c>
      <c r="U116" s="154"/>
      <c r="V116" s="154"/>
      <c r="W116" s="152"/>
      <c r="X116" s="153">
        <v>30</v>
      </c>
      <c r="Y116" s="154"/>
      <c r="Z116" s="154"/>
      <c r="AA116" s="152"/>
      <c r="AB116" s="153">
        <v>30</v>
      </c>
      <c r="AC116" s="154"/>
      <c r="AD116" s="154"/>
      <c r="AE116" s="152"/>
      <c r="AF116" s="153"/>
      <c r="AG116" s="154"/>
      <c r="AH116" s="154">
        <v>30</v>
      </c>
      <c r="AI116" s="152"/>
      <c r="AJ116" s="153"/>
      <c r="AK116" s="154"/>
      <c r="AL116" s="154"/>
      <c r="AM116" s="137"/>
      <c r="AN116" s="1">
        <v>90</v>
      </c>
      <c r="AO116" s="1" t="e">
        <f t="shared" si="16"/>
        <v>#NAME?</v>
      </c>
    </row>
    <row r="117" spans="1:41" ht="18" customHeight="1">
      <c r="A117" s="54" t="s">
        <v>80</v>
      </c>
      <c r="B117" s="160" t="s">
        <v>103</v>
      </c>
      <c r="C117" s="161"/>
      <c r="D117" s="171"/>
      <c r="E117" s="55">
        <v>2</v>
      </c>
      <c r="F117" s="137">
        <v>4</v>
      </c>
      <c r="G117" s="59">
        <f t="shared" si="11"/>
        <v>60</v>
      </c>
      <c r="H117" s="41">
        <f t="shared" si="12"/>
        <v>30</v>
      </c>
      <c r="I117" s="41">
        <f t="shared" si="13"/>
        <v>0</v>
      </c>
      <c r="J117" s="41">
        <f t="shared" si="14"/>
        <v>30</v>
      </c>
      <c r="K117" s="41">
        <f t="shared" si="15"/>
        <v>0</v>
      </c>
      <c r="L117" s="138"/>
      <c r="M117" s="139"/>
      <c r="N117" s="139"/>
      <c r="O117" s="137"/>
      <c r="P117" s="140"/>
      <c r="Q117" s="139"/>
      <c r="R117" s="139"/>
      <c r="S117" s="137"/>
      <c r="T117" s="140"/>
      <c r="U117" s="139"/>
      <c r="V117" s="139"/>
      <c r="W117" s="137"/>
      <c r="X117" s="140"/>
      <c r="Y117" s="139"/>
      <c r="Z117" s="139"/>
      <c r="AA117" s="137"/>
      <c r="AB117" s="140"/>
      <c r="AC117" s="139"/>
      <c r="AD117" s="139"/>
      <c r="AE117" s="137"/>
      <c r="AF117" s="140">
        <v>30</v>
      </c>
      <c r="AG117" s="139"/>
      <c r="AH117" s="139">
        <v>30</v>
      </c>
      <c r="AI117" s="137"/>
      <c r="AJ117" s="140"/>
      <c r="AK117" s="139"/>
      <c r="AL117" s="139"/>
      <c r="AM117" s="137"/>
      <c r="AO117" s="1" t="e">
        <f t="shared" si="16"/>
        <v>#NAME?</v>
      </c>
    </row>
    <row r="118" spans="1:41" ht="18" customHeight="1">
      <c r="A118" s="54" t="s">
        <v>81</v>
      </c>
      <c r="B118" s="160" t="s">
        <v>104</v>
      </c>
      <c r="C118" s="161"/>
      <c r="D118" s="171"/>
      <c r="E118" s="55">
        <v>2</v>
      </c>
      <c r="F118" s="137">
        <v>4</v>
      </c>
      <c r="G118" s="59">
        <f t="shared" si="11"/>
        <v>60</v>
      </c>
      <c r="H118" s="41">
        <f t="shared" si="12"/>
        <v>30</v>
      </c>
      <c r="I118" s="41">
        <f t="shared" si="13"/>
        <v>0</v>
      </c>
      <c r="J118" s="41">
        <f t="shared" si="14"/>
        <v>30</v>
      </c>
      <c r="K118" s="41">
        <f t="shared" si="15"/>
        <v>0</v>
      </c>
      <c r="L118" s="138"/>
      <c r="M118" s="139"/>
      <c r="N118" s="139"/>
      <c r="O118" s="137"/>
      <c r="P118" s="140"/>
      <c r="Q118" s="139"/>
      <c r="R118" s="139"/>
      <c r="S118" s="137"/>
      <c r="T118" s="140"/>
      <c r="U118" s="139"/>
      <c r="V118" s="139"/>
      <c r="W118" s="137"/>
      <c r="X118" s="140"/>
      <c r="Y118" s="139"/>
      <c r="Z118" s="139"/>
      <c r="AA118" s="137"/>
      <c r="AB118" s="140"/>
      <c r="AC118" s="139"/>
      <c r="AD118" s="139"/>
      <c r="AE118" s="137"/>
      <c r="AF118" s="140">
        <v>30</v>
      </c>
      <c r="AG118" s="139"/>
      <c r="AH118" s="139">
        <v>30</v>
      </c>
      <c r="AI118" s="137"/>
      <c r="AJ118" s="140"/>
      <c r="AK118" s="139"/>
      <c r="AL118" s="139"/>
      <c r="AM118" s="137"/>
      <c r="AO118" s="1" t="e">
        <f t="shared" si="16"/>
        <v>#NAME?</v>
      </c>
    </row>
    <row r="119" spans="1:41" ht="18" customHeight="1">
      <c r="A119" s="54" t="s">
        <v>83</v>
      </c>
      <c r="B119" s="160" t="s">
        <v>105</v>
      </c>
      <c r="C119" s="161"/>
      <c r="D119" s="144"/>
      <c r="E119" s="55">
        <v>1</v>
      </c>
      <c r="F119" s="137">
        <v>4</v>
      </c>
      <c r="G119" s="59">
        <f t="shared" si="11"/>
        <v>30</v>
      </c>
      <c r="H119" s="41">
        <f t="shared" si="12"/>
        <v>0</v>
      </c>
      <c r="I119" s="41">
        <f t="shared" si="13"/>
        <v>0</v>
      </c>
      <c r="J119" s="41">
        <f t="shared" si="14"/>
        <v>0</v>
      </c>
      <c r="K119" s="41">
        <f t="shared" si="15"/>
        <v>30</v>
      </c>
      <c r="L119" s="138"/>
      <c r="M119" s="139"/>
      <c r="N119" s="139"/>
      <c r="O119" s="137"/>
      <c r="P119" s="140"/>
      <c r="Q119" s="139"/>
      <c r="R119" s="139"/>
      <c r="S119" s="137"/>
      <c r="T119" s="140"/>
      <c r="U119" s="139"/>
      <c r="V119" s="139"/>
      <c r="W119" s="137"/>
      <c r="X119" s="140"/>
      <c r="Y119" s="139"/>
      <c r="Z119" s="139"/>
      <c r="AA119" s="137"/>
      <c r="AB119" s="140"/>
      <c r="AC119" s="139"/>
      <c r="AD119" s="139"/>
      <c r="AE119" s="137"/>
      <c r="AF119" s="140"/>
      <c r="AG119" s="139"/>
      <c r="AH119" s="139"/>
      <c r="AI119" s="137"/>
      <c r="AJ119" s="140"/>
      <c r="AK119" s="139"/>
      <c r="AL119" s="139"/>
      <c r="AM119" s="137">
        <v>30</v>
      </c>
      <c r="AO119" s="1" t="e">
        <f t="shared" si="16"/>
        <v>#NAME?</v>
      </c>
    </row>
    <row r="120" spans="1:39" ht="18" customHeight="1" thickBot="1">
      <c r="A120" s="56"/>
      <c r="B120" s="155"/>
      <c r="C120" s="156"/>
      <c r="D120" s="142"/>
      <c r="E120" s="157"/>
      <c r="F120" s="175"/>
      <c r="G120" s="176"/>
      <c r="H120" s="139"/>
      <c r="I120" s="157"/>
      <c r="J120" s="157"/>
      <c r="K120" s="157"/>
      <c r="L120" s="177"/>
      <c r="M120" s="178"/>
      <c r="N120" s="178"/>
      <c r="O120" s="158"/>
      <c r="P120" s="179"/>
      <c r="Q120" s="178"/>
      <c r="R120" s="178"/>
      <c r="S120" s="158"/>
      <c r="T120" s="179"/>
      <c r="U120" s="178"/>
      <c r="V120" s="178"/>
      <c r="W120" s="158"/>
      <c r="X120" s="179"/>
      <c r="Y120" s="178"/>
      <c r="Z120" s="178"/>
      <c r="AA120" s="158"/>
      <c r="AB120" s="179"/>
      <c r="AC120" s="178"/>
      <c r="AD120" s="178"/>
      <c r="AE120" s="158"/>
      <c r="AF120" s="179"/>
      <c r="AG120" s="178"/>
      <c r="AH120" s="178"/>
      <c r="AI120" s="158"/>
      <c r="AJ120" s="179"/>
      <c r="AK120" s="178"/>
      <c r="AL120" s="178"/>
      <c r="AM120" s="158"/>
    </row>
    <row r="121" spans="1:39" ht="18" customHeight="1" thickTop="1">
      <c r="A121" s="78"/>
      <c r="B121" s="369" t="s">
        <v>44</v>
      </c>
      <c r="C121" s="370"/>
      <c r="D121" s="256">
        <f aca="true" t="shared" si="17" ref="D121:AM121">SUM(D110:D120)</f>
        <v>2</v>
      </c>
      <c r="E121" s="254">
        <f t="shared" si="17"/>
        <v>26</v>
      </c>
      <c r="F121" s="254">
        <f t="shared" si="17"/>
        <v>85</v>
      </c>
      <c r="G121" s="272">
        <f t="shared" si="17"/>
        <v>1230</v>
      </c>
      <c r="H121" s="254">
        <f t="shared" si="17"/>
        <v>300</v>
      </c>
      <c r="I121" s="254">
        <f t="shared" si="17"/>
        <v>30</v>
      </c>
      <c r="J121" s="254">
        <f t="shared" si="17"/>
        <v>120</v>
      </c>
      <c r="K121" s="270">
        <f t="shared" si="17"/>
        <v>780</v>
      </c>
      <c r="L121" s="79">
        <f t="shared" si="17"/>
        <v>0</v>
      </c>
      <c r="M121" s="80">
        <f t="shared" si="17"/>
        <v>0</v>
      </c>
      <c r="N121" s="80">
        <f t="shared" si="17"/>
        <v>0</v>
      </c>
      <c r="O121" s="82">
        <f t="shared" si="17"/>
        <v>60</v>
      </c>
      <c r="P121" s="79">
        <f t="shared" si="17"/>
        <v>60</v>
      </c>
      <c r="Q121" s="80">
        <f t="shared" si="17"/>
        <v>30</v>
      </c>
      <c r="R121" s="80">
        <f t="shared" si="17"/>
        <v>0</v>
      </c>
      <c r="S121" s="82">
        <f t="shared" si="17"/>
        <v>90</v>
      </c>
      <c r="T121" s="79">
        <f t="shared" si="17"/>
        <v>60</v>
      </c>
      <c r="U121" s="80">
        <f t="shared" si="17"/>
        <v>0</v>
      </c>
      <c r="V121" s="80">
        <f t="shared" si="17"/>
        <v>0</v>
      </c>
      <c r="W121" s="82">
        <f t="shared" si="17"/>
        <v>120</v>
      </c>
      <c r="X121" s="79">
        <f t="shared" si="17"/>
        <v>60</v>
      </c>
      <c r="Y121" s="80">
        <f t="shared" si="17"/>
        <v>0</v>
      </c>
      <c r="Z121" s="80">
        <f t="shared" si="17"/>
        <v>0</v>
      </c>
      <c r="AA121" s="82">
        <f t="shared" si="17"/>
        <v>120</v>
      </c>
      <c r="AB121" s="79">
        <f t="shared" si="17"/>
        <v>30</v>
      </c>
      <c r="AC121" s="80">
        <f t="shared" si="17"/>
        <v>0</v>
      </c>
      <c r="AD121" s="80">
        <f t="shared" si="17"/>
        <v>30</v>
      </c>
      <c r="AE121" s="82">
        <f t="shared" si="17"/>
        <v>120</v>
      </c>
      <c r="AF121" s="79">
        <f t="shared" si="17"/>
        <v>90</v>
      </c>
      <c r="AG121" s="80">
        <f t="shared" si="17"/>
        <v>0</v>
      </c>
      <c r="AH121" s="80">
        <f t="shared" si="17"/>
        <v>90</v>
      </c>
      <c r="AI121" s="82">
        <f t="shared" si="17"/>
        <v>120</v>
      </c>
      <c r="AJ121" s="79">
        <f t="shared" si="17"/>
        <v>0</v>
      </c>
      <c r="AK121" s="80">
        <f t="shared" si="17"/>
        <v>0</v>
      </c>
      <c r="AL121" s="80">
        <f t="shared" si="17"/>
        <v>0</v>
      </c>
      <c r="AM121" s="82">
        <f t="shared" si="17"/>
        <v>150</v>
      </c>
    </row>
    <row r="122" spans="1:41" ht="18" customHeight="1" thickBot="1">
      <c r="A122" s="84"/>
      <c r="B122" s="371"/>
      <c r="C122" s="372"/>
      <c r="D122" s="257"/>
      <c r="E122" s="255"/>
      <c r="F122" s="255"/>
      <c r="G122" s="273"/>
      <c r="H122" s="275"/>
      <c r="I122" s="275"/>
      <c r="J122" s="275"/>
      <c r="K122" s="271"/>
      <c r="L122" s="281">
        <f>SUM(L121:O121)</f>
        <v>60</v>
      </c>
      <c r="M122" s="282"/>
      <c r="N122" s="282"/>
      <c r="O122" s="283"/>
      <c r="P122" s="281">
        <f>SUM(P121:S121)</f>
        <v>180</v>
      </c>
      <c r="Q122" s="282"/>
      <c r="R122" s="282"/>
      <c r="S122" s="283"/>
      <c r="T122" s="281">
        <f>SUM(T121:W121)</f>
        <v>180</v>
      </c>
      <c r="U122" s="282"/>
      <c r="V122" s="282"/>
      <c r="W122" s="283"/>
      <c r="X122" s="281">
        <f>SUM(X121:AA121)</f>
        <v>180</v>
      </c>
      <c r="Y122" s="282"/>
      <c r="Z122" s="282"/>
      <c r="AA122" s="283"/>
      <c r="AB122" s="281">
        <f>SUM(AB121:AE121)</f>
        <v>180</v>
      </c>
      <c r="AC122" s="282"/>
      <c r="AD122" s="282"/>
      <c r="AE122" s="283"/>
      <c r="AF122" s="281">
        <f>SUM(AF121:AI121)</f>
        <v>300</v>
      </c>
      <c r="AG122" s="282"/>
      <c r="AH122" s="282"/>
      <c r="AI122" s="283"/>
      <c r="AJ122" s="281">
        <f>SUM(AJ121:AM121)</f>
        <v>150</v>
      </c>
      <c r="AK122" s="282"/>
      <c r="AL122" s="282"/>
      <c r="AM122" s="283"/>
      <c r="AO122" s="1">
        <f>SUM(L122:AM122)</f>
        <v>1230</v>
      </c>
    </row>
    <row r="123" spans="1:39" ht="18" customHeight="1">
      <c r="A123" s="284" t="s">
        <v>106</v>
      </c>
      <c r="B123" s="285"/>
      <c r="C123" s="286"/>
      <c r="D123" s="287" t="s">
        <v>26</v>
      </c>
      <c r="E123" s="305" t="s">
        <v>27</v>
      </c>
      <c r="F123" s="233" t="s">
        <v>28</v>
      </c>
      <c r="G123" s="261" t="s">
        <v>24</v>
      </c>
      <c r="H123" s="231" t="s">
        <v>29</v>
      </c>
      <c r="I123" s="231" t="s">
        <v>30</v>
      </c>
      <c r="J123" s="231" t="s">
        <v>31</v>
      </c>
      <c r="K123" s="333" t="s">
        <v>32</v>
      </c>
      <c r="L123" s="244" t="s">
        <v>107</v>
      </c>
      <c r="M123" s="245"/>
      <c r="N123" s="245"/>
      <c r="O123" s="246"/>
      <c r="P123" s="244" t="s">
        <v>108</v>
      </c>
      <c r="Q123" s="245"/>
      <c r="R123" s="245"/>
      <c r="S123" s="246"/>
      <c r="T123" s="244" t="s">
        <v>109</v>
      </c>
      <c r="U123" s="245"/>
      <c r="V123" s="245"/>
      <c r="W123" s="246"/>
      <c r="X123" s="244" t="s">
        <v>110</v>
      </c>
      <c r="Y123" s="245"/>
      <c r="Z123" s="245"/>
      <c r="AA123" s="246"/>
      <c r="AB123" s="244" t="s">
        <v>111</v>
      </c>
      <c r="AC123" s="245"/>
      <c r="AD123" s="245"/>
      <c r="AE123" s="246"/>
      <c r="AF123" s="306" t="s">
        <v>112</v>
      </c>
      <c r="AG123" s="267"/>
      <c r="AH123" s="267"/>
      <c r="AI123" s="268"/>
      <c r="AJ123" s="244" t="s">
        <v>113</v>
      </c>
      <c r="AK123" s="245"/>
      <c r="AL123" s="245"/>
      <c r="AM123" s="246"/>
    </row>
    <row r="124" spans="1:41" ht="18" customHeight="1">
      <c r="A124" s="284"/>
      <c r="B124" s="285"/>
      <c r="C124" s="286"/>
      <c r="D124" s="288"/>
      <c r="E124" s="305"/>
      <c r="F124" s="299"/>
      <c r="G124" s="261"/>
      <c r="H124" s="231"/>
      <c r="I124" s="231"/>
      <c r="J124" s="231"/>
      <c r="K124" s="333"/>
      <c r="L124" s="238" t="s">
        <v>29</v>
      </c>
      <c r="M124" s="240" t="s">
        <v>30</v>
      </c>
      <c r="N124" s="242" t="s">
        <v>33</v>
      </c>
      <c r="O124" s="233" t="s">
        <v>34</v>
      </c>
      <c r="P124" s="238" t="s">
        <v>29</v>
      </c>
      <c r="Q124" s="240" t="s">
        <v>30</v>
      </c>
      <c r="R124" s="242" t="s">
        <v>33</v>
      </c>
      <c r="S124" s="233" t="s">
        <v>34</v>
      </c>
      <c r="T124" s="238" t="s">
        <v>29</v>
      </c>
      <c r="U124" s="240" t="s">
        <v>30</v>
      </c>
      <c r="V124" s="242" t="s">
        <v>33</v>
      </c>
      <c r="W124" s="233" t="s">
        <v>34</v>
      </c>
      <c r="X124" s="238" t="s">
        <v>29</v>
      </c>
      <c r="Y124" s="240" t="s">
        <v>30</v>
      </c>
      <c r="Z124" s="242" t="s">
        <v>33</v>
      </c>
      <c r="AA124" s="233" t="s">
        <v>34</v>
      </c>
      <c r="AB124" s="238" t="s">
        <v>29</v>
      </c>
      <c r="AC124" s="240" t="s">
        <v>30</v>
      </c>
      <c r="AD124" s="242" t="s">
        <v>33</v>
      </c>
      <c r="AE124" s="233" t="s">
        <v>34</v>
      </c>
      <c r="AF124" s="238" t="s">
        <v>29</v>
      </c>
      <c r="AG124" s="240" t="s">
        <v>30</v>
      </c>
      <c r="AH124" s="242" t="s">
        <v>33</v>
      </c>
      <c r="AI124" s="233" t="s">
        <v>34</v>
      </c>
      <c r="AJ124" s="238" t="s">
        <v>29</v>
      </c>
      <c r="AK124" s="240" t="s">
        <v>30</v>
      </c>
      <c r="AL124" s="242" t="s">
        <v>33</v>
      </c>
      <c r="AM124" s="233" t="s">
        <v>34</v>
      </c>
      <c r="AO124" s="1">
        <f>(K126+J126+I126)*100/G126</f>
        <v>76.61691542288557</v>
      </c>
    </row>
    <row r="125" spans="1:39" ht="18" customHeight="1" thickBot="1">
      <c r="A125" s="284"/>
      <c r="B125" s="285"/>
      <c r="C125" s="286"/>
      <c r="D125" s="289"/>
      <c r="E125" s="243"/>
      <c r="F125" s="234"/>
      <c r="G125" s="262"/>
      <c r="H125" s="274"/>
      <c r="I125" s="274"/>
      <c r="J125" s="274"/>
      <c r="K125" s="334"/>
      <c r="L125" s="239"/>
      <c r="M125" s="241"/>
      <c r="N125" s="243"/>
      <c r="O125" s="234"/>
      <c r="P125" s="239"/>
      <c r="Q125" s="241"/>
      <c r="R125" s="243"/>
      <c r="S125" s="234"/>
      <c r="T125" s="239"/>
      <c r="U125" s="241"/>
      <c r="V125" s="243"/>
      <c r="W125" s="234"/>
      <c r="X125" s="239"/>
      <c r="Y125" s="241"/>
      <c r="Z125" s="243"/>
      <c r="AA125" s="234"/>
      <c r="AB125" s="239"/>
      <c r="AC125" s="241"/>
      <c r="AD125" s="243"/>
      <c r="AE125" s="234"/>
      <c r="AF125" s="239"/>
      <c r="AG125" s="241"/>
      <c r="AH125" s="243"/>
      <c r="AI125" s="234"/>
      <c r="AJ125" s="239"/>
      <c r="AK125" s="241"/>
      <c r="AL125" s="243"/>
      <c r="AM125" s="234"/>
    </row>
    <row r="126" spans="1:43" ht="18" customHeight="1">
      <c r="A126" s="284"/>
      <c r="B126" s="285"/>
      <c r="C126" s="286"/>
      <c r="D126" s="300">
        <f>SUM(D20+D121+D73)</f>
        <v>7</v>
      </c>
      <c r="E126" s="277">
        <f>SUM(E20+E121+E73)</f>
        <v>67</v>
      </c>
      <c r="F126" s="303">
        <f>SUM(F73+F121+F20)</f>
        <v>210</v>
      </c>
      <c r="G126" s="276">
        <f>SUM(G121+G73+G20)</f>
        <v>3015</v>
      </c>
      <c r="H126" s="277">
        <f>SUM(H20+H121+H73)</f>
        <v>705</v>
      </c>
      <c r="I126" s="277">
        <f>SUM(I20+I121+I73)</f>
        <v>135</v>
      </c>
      <c r="J126" s="277">
        <f>SUM(J20+J121+J73)</f>
        <v>1335</v>
      </c>
      <c r="K126" s="278">
        <f>SUM(K20+K121+K73)</f>
        <v>840</v>
      </c>
      <c r="L126" s="85">
        <f aca="true" t="shared" si="18" ref="L126:AM126">SUM(L73+L121+L20)</f>
        <v>165</v>
      </c>
      <c r="M126" s="86">
        <f t="shared" si="18"/>
        <v>15</v>
      </c>
      <c r="N126" s="86">
        <f t="shared" si="18"/>
        <v>135</v>
      </c>
      <c r="O126" s="87">
        <f t="shared" si="18"/>
        <v>120</v>
      </c>
      <c r="P126" s="85">
        <f t="shared" si="18"/>
        <v>105</v>
      </c>
      <c r="Q126" s="86">
        <f t="shared" si="18"/>
        <v>30</v>
      </c>
      <c r="R126" s="86">
        <f t="shared" si="18"/>
        <v>270</v>
      </c>
      <c r="S126" s="88">
        <f t="shared" si="18"/>
        <v>90</v>
      </c>
      <c r="T126" s="89">
        <f t="shared" si="18"/>
        <v>90</v>
      </c>
      <c r="U126" s="86">
        <f t="shared" si="18"/>
        <v>30</v>
      </c>
      <c r="V126" s="86">
        <f t="shared" si="18"/>
        <v>285</v>
      </c>
      <c r="W126" s="87">
        <f t="shared" si="18"/>
        <v>120</v>
      </c>
      <c r="X126" s="85">
        <f t="shared" si="18"/>
        <v>120</v>
      </c>
      <c r="Y126" s="86">
        <f t="shared" si="18"/>
        <v>60</v>
      </c>
      <c r="Z126" s="86">
        <f t="shared" si="18"/>
        <v>165</v>
      </c>
      <c r="AA126" s="88">
        <f t="shared" si="18"/>
        <v>120</v>
      </c>
      <c r="AB126" s="89">
        <f t="shared" si="18"/>
        <v>60</v>
      </c>
      <c r="AC126" s="86">
        <f t="shared" si="18"/>
        <v>0</v>
      </c>
      <c r="AD126" s="86">
        <f t="shared" si="18"/>
        <v>180</v>
      </c>
      <c r="AE126" s="87">
        <f t="shared" si="18"/>
        <v>120</v>
      </c>
      <c r="AF126" s="85">
        <f t="shared" si="18"/>
        <v>120</v>
      </c>
      <c r="AG126" s="86">
        <f t="shared" si="18"/>
        <v>0</v>
      </c>
      <c r="AH126" s="86">
        <f t="shared" si="18"/>
        <v>180</v>
      </c>
      <c r="AI126" s="88">
        <f t="shared" si="18"/>
        <v>120</v>
      </c>
      <c r="AJ126" s="85">
        <f t="shared" si="18"/>
        <v>45</v>
      </c>
      <c r="AK126" s="86">
        <f t="shared" si="18"/>
        <v>0</v>
      </c>
      <c r="AL126" s="86">
        <f t="shared" si="18"/>
        <v>120</v>
      </c>
      <c r="AM126" s="88">
        <f t="shared" si="18"/>
        <v>150</v>
      </c>
      <c r="AO126" s="1" t="s">
        <v>46</v>
      </c>
      <c r="AQ126" s="180">
        <f>I126+J126+K126</f>
        <v>2310</v>
      </c>
    </row>
    <row r="127" spans="1:41" ht="18" customHeight="1" thickBot="1">
      <c r="A127" s="284"/>
      <c r="B127" s="285"/>
      <c r="C127" s="286"/>
      <c r="D127" s="301"/>
      <c r="E127" s="302"/>
      <c r="F127" s="304"/>
      <c r="G127" s="262"/>
      <c r="H127" s="241"/>
      <c r="I127" s="241"/>
      <c r="J127" s="241"/>
      <c r="K127" s="279"/>
      <c r="L127" s="251">
        <f>SUM(L126:O126)</f>
        <v>435</v>
      </c>
      <c r="M127" s="251"/>
      <c r="N127" s="251"/>
      <c r="O127" s="252"/>
      <c r="P127" s="251">
        <f>SUM(P126:S126)</f>
        <v>495</v>
      </c>
      <c r="Q127" s="251"/>
      <c r="R127" s="251"/>
      <c r="S127" s="252"/>
      <c r="T127" s="251">
        <f>SUM(T126:W126)</f>
        <v>525</v>
      </c>
      <c r="U127" s="251"/>
      <c r="V127" s="251"/>
      <c r="W127" s="252"/>
      <c r="X127" s="251">
        <f>SUM(X126:AA126)</f>
        <v>465</v>
      </c>
      <c r="Y127" s="251"/>
      <c r="Z127" s="251"/>
      <c r="AA127" s="252"/>
      <c r="AB127" s="251">
        <f>SUM(AB126:AE126)</f>
        <v>360</v>
      </c>
      <c r="AC127" s="251"/>
      <c r="AD127" s="251"/>
      <c r="AE127" s="252"/>
      <c r="AF127" s="251">
        <f>SUM(AF126:AI126)</f>
        <v>420</v>
      </c>
      <c r="AG127" s="251"/>
      <c r="AH127" s="251"/>
      <c r="AI127" s="252"/>
      <c r="AJ127" s="250">
        <f>SUM(AJ126:AM126)</f>
        <v>315</v>
      </c>
      <c r="AK127" s="251"/>
      <c r="AL127" s="251"/>
      <c r="AM127" s="252"/>
      <c r="AO127" s="1">
        <f>SUM(L127:AM127)</f>
        <v>3015</v>
      </c>
    </row>
    <row r="128" spans="1:41" ht="18" customHeight="1">
      <c r="A128" s="284"/>
      <c r="B128" s="285"/>
      <c r="C128" s="286"/>
      <c r="D128" s="290" t="s">
        <v>47</v>
      </c>
      <c r="E128" s="291"/>
      <c r="F128" s="292"/>
      <c r="G128" s="266" t="s">
        <v>48</v>
      </c>
      <c r="H128" s="267"/>
      <c r="I128" s="267"/>
      <c r="J128" s="267"/>
      <c r="K128" s="268"/>
      <c r="L128" s="235">
        <v>0</v>
      </c>
      <c r="M128" s="236"/>
      <c r="N128" s="236"/>
      <c r="O128" s="237"/>
      <c r="P128" s="235">
        <v>1</v>
      </c>
      <c r="Q128" s="236"/>
      <c r="R128" s="236"/>
      <c r="S128" s="237"/>
      <c r="T128" s="235">
        <v>0</v>
      </c>
      <c r="U128" s="236"/>
      <c r="V128" s="236"/>
      <c r="W128" s="237"/>
      <c r="X128" s="235">
        <v>2</v>
      </c>
      <c r="Y128" s="236"/>
      <c r="Z128" s="236"/>
      <c r="AA128" s="237"/>
      <c r="AB128" s="235">
        <v>1</v>
      </c>
      <c r="AC128" s="236"/>
      <c r="AD128" s="236"/>
      <c r="AE128" s="237"/>
      <c r="AF128" s="235">
        <v>2</v>
      </c>
      <c r="AG128" s="236"/>
      <c r="AH128" s="236"/>
      <c r="AI128" s="237"/>
      <c r="AJ128" s="235">
        <v>1</v>
      </c>
      <c r="AK128" s="236"/>
      <c r="AL128" s="236"/>
      <c r="AM128" s="237"/>
      <c r="AO128" s="1">
        <f>SUM(L128:AM128)</f>
        <v>7</v>
      </c>
    </row>
    <row r="129" spans="1:43" ht="18" customHeight="1">
      <c r="A129" s="284"/>
      <c r="B129" s="285"/>
      <c r="C129" s="286"/>
      <c r="D129" s="293"/>
      <c r="E129" s="294"/>
      <c r="F129" s="295"/>
      <c r="G129" s="263" t="s">
        <v>49</v>
      </c>
      <c r="H129" s="264"/>
      <c r="I129" s="264"/>
      <c r="J129" s="264"/>
      <c r="K129" s="265"/>
      <c r="L129" s="258">
        <v>12</v>
      </c>
      <c r="M129" s="259"/>
      <c r="N129" s="259"/>
      <c r="O129" s="260"/>
      <c r="P129" s="258">
        <v>10</v>
      </c>
      <c r="Q129" s="259"/>
      <c r="R129" s="259"/>
      <c r="S129" s="260"/>
      <c r="T129" s="258">
        <v>12</v>
      </c>
      <c r="U129" s="259"/>
      <c r="V129" s="259"/>
      <c r="W129" s="260"/>
      <c r="X129" s="258">
        <v>9</v>
      </c>
      <c r="Y129" s="259"/>
      <c r="Z129" s="259"/>
      <c r="AA129" s="260"/>
      <c r="AB129" s="258">
        <v>8</v>
      </c>
      <c r="AC129" s="259"/>
      <c r="AD129" s="259"/>
      <c r="AE129" s="260"/>
      <c r="AF129" s="258">
        <v>10</v>
      </c>
      <c r="AG129" s="259"/>
      <c r="AH129" s="259"/>
      <c r="AI129" s="260"/>
      <c r="AJ129" s="258">
        <v>6</v>
      </c>
      <c r="AK129" s="259"/>
      <c r="AL129" s="259"/>
      <c r="AM129" s="260"/>
      <c r="AO129" s="1">
        <f>SUM(L129:AM129)</f>
        <v>67</v>
      </c>
      <c r="AQ129" s="1">
        <f>AQ126/G126</f>
        <v>0.7661691542288557</v>
      </c>
    </row>
    <row r="130" spans="1:41" ht="18" customHeight="1" thickBot="1">
      <c r="A130" s="284"/>
      <c r="B130" s="285"/>
      <c r="C130" s="286"/>
      <c r="D130" s="296"/>
      <c r="E130" s="297"/>
      <c r="F130" s="298"/>
      <c r="G130" s="263" t="s">
        <v>28</v>
      </c>
      <c r="H130" s="264"/>
      <c r="I130" s="264"/>
      <c r="J130" s="264"/>
      <c r="K130" s="265"/>
      <c r="L130" s="253">
        <v>30</v>
      </c>
      <c r="M130" s="253"/>
      <c r="N130" s="253"/>
      <c r="O130" s="253"/>
      <c r="P130" s="253">
        <v>30</v>
      </c>
      <c r="Q130" s="253"/>
      <c r="R130" s="253"/>
      <c r="S130" s="253"/>
      <c r="T130" s="253">
        <v>27</v>
      </c>
      <c r="U130" s="253"/>
      <c r="V130" s="253"/>
      <c r="W130" s="253"/>
      <c r="X130" s="253">
        <v>33</v>
      </c>
      <c r="Y130" s="253"/>
      <c r="Z130" s="253"/>
      <c r="AA130" s="253"/>
      <c r="AB130" s="253">
        <v>30</v>
      </c>
      <c r="AC130" s="253"/>
      <c r="AD130" s="253"/>
      <c r="AE130" s="253"/>
      <c r="AF130" s="253">
        <v>30</v>
      </c>
      <c r="AG130" s="253"/>
      <c r="AH130" s="253"/>
      <c r="AI130" s="253"/>
      <c r="AJ130" s="253">
        <v>30</v>
      </c>
      <c r="AK130" s="253"/>
      <c r="AL130" s="253"/>
      <c r="AM130" s="253"/>
      <c r="AO130" s="1">
        <f>SUM(L130:AM130)</f>
        <v>210</v>
      </c>
    </row>
    <row r="131" spans="1:39" ht="18" customHeight="1">
      <c r="A131" s="90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2"/>
      <c r="V131" s="91"/>
      <c r="W131" s="91"/>
      <c r="X131" s="91"/>
      <c r="Y131" s="91"/>
      <c r="Z131" s="92"/>
      <c r="AA131" s="93"/>
      <c r="AB131" s="94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5"/>
    </row>
    <row r="132" spans="1:39" ht="18" customHeight="1">
      <c r="A132" s="96" t="s">
        <v>50</v>
      </c>
      <c r="B132" s="14"/>
      <c r="C132" s="14"/>
      <c r="D132" s="14"/>
      <c r="E132" s="14"/>
      <c r="F132" s="14"/>
      <c r="G132" s="14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21"/>
      <c r="AB132" s="20"/>
      <c r="AC132" s="15" t="s">
        <v>143</v>
      </c>
      <c r="AD132" s="15"/>
      <c r="AE132" s="15"/>
      <c r="AF132" s="15"/>
      <c r="AG132" s="15"/>
      <c r="AH132" s="15"/>
      <c r="AI132" s="15"/>
      <c r="AJ132" s="15"/>
      <c r="AK132" s="15"/>
      <c r="AL132" s="15"/>
      <c r="AM132" s="21"/>
    </row>
    <row r="133" spans="1:39" ht="18" customHeight="1">
      <c r="A133" s="97"/>
      <c r="B133" s="98"/>
      <c r="C133" s="15" t="s">
        <v>51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4"/>
      <c r="R133" s="14"/>
      <c r="S133" s="14"/>
      <c r="T133" s="99"/>
      <c r="U133" s="99"/>
      <c r="V133" s="99"/>
      <c r="W133" s="99"/>
      <c r="X133" s="14"/>
      <c r="Y133" s="14"/>
      <c r="Z133" s="15"/>
      <c r="AA133" s="21"/>
      <c r="AB133" s="100"/>
      <c r="AC133" s="101"/>
      <c r="AD133" s="99"/>
      <c r="AE133" s="99"/>
      <c r="AF133" s="15"/>
      <c r="AG133" s="15"/>
      <c r="AH133" s="15"/>
      <c r="AI133" s="15"/>
      <c r="AJ133" s="15"/>
      <c r="AK133" s="13"/>
      <c r="AL133" s="13"/>
      <c r="AM133" s="17"/>
    </row>
    <row r="134" spans="1:39" ht="18" customHeight="1">
      <c r="A134" s="97"/>
      <c r="B134" s="98"/>
      <c r="C134" s="102" t="s">
        <v>140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03"/>
      <c r="R134" s="103"/>
      <c r="S134" s="103"/>
      <c r="T134" s="104"/>
      <c r="U134" s="105"/>
      <c r="V134" s="104"/>
      <c r="W134" s="104"/>
      <c r="X134" s="15"/>
      <c r="Y134" s="15"/>
      <c r="Z134" s="15"/>
      <c r="AA134" s="21"/>
      <c r="AB134" s="20"/>
      <c r="AC134" s="105" t="s">
        <v>52</v>
      </c>
      <c r="AD134" s="103"/>
      <c r="AE134" s="103"/>
      <c r="AF134" s="104"/>
      <c r="AG134" s="102"/>
      <c r="AH134" s="15"/>
      <c r="AI134" s="15"/>
      <c r="AJ134" s="102"/>
      <c r="AK134" s="102"/>
      <c r="AL134" s="102"/>
      <c r="AM134" s="21"/>
    </row>
    <row r="135" spans="1:39" ht="18" customHeight="1">
      <c r="A135" s="97"/>
      <c r="B135" s="106"/>
      <c r="C135" s="107" t="s">
        <v>117</v>
      </c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99"/>
      <c r="R135" s="99"/>
      <c r="S135" s="99"/>
      <c r="T135" s="99"/>
      <c r="U135" s="99"/>
      <c r="V135" s="99"/>
      <c r="W135" s="99"/>
      <c r="X135" s="15"/>
      <c r="Y135" s="15"/>
      <c r="Z135" s="15"/>
      <c r="AA135" s="21"/>
      <c r="AB135" s="20"/>
      <c r="AC135" s="104" t="s">
        <v>53</v>
      </c>
      <c r="AD135" s="104" t="s">
        <v>54</v>
      </c>
      <c r="AE135" s="14"/>
      <c r="AF135" s="99"/>
      <c r="AG135" s="15"/>
      <c r="AH135" s="15"/>
      <c r="AI135" s="15"/>
      <c r="AJ135" s="15"/>
      <c r="AK135" s="15"/>
      <c r="AL135" s="15"/>
      <c r="AM135" s="109"/>
    </row>
    <row r="136" spans="1:39" ht="18" customHeight="1">
      <c r="A136" s="97"/>
      <c r="B136" s="106"/>
      <c r="C136" s="107" t="s">
        <v>118</v>
      </c>
      <c r="D136" s="108"/>
      <c r="E136" s="108"/>
      <c r="F136" s="108"/>
      <c r="G136" s="4"/>
      <c r="H136" s="110"/>
      <c r="I136" s="110"/>
      <c r="J136" s="110"/>
      <c r="K136" s="110"/>
      <c r="L136" s="110"/>
      <c r="M136" s="110"/>
      <c r="N136" s="110"/>
      <c r="O136" s="111"/>
      <c r="P136" s="111"/>
      <c r="Q136" s="112"/>
      <c r="R136" s="112"/>
      <c r="S136" s="112"/>
      <c r="T136" s="112"/>
      <c r="U136" s="112"/>
      <c r="V136" s="112"/>
      <c r="W136" s="112"/>
      <c r="X136" s="15"/>
      <c r="Y136" s="15"/>
      <c r="Z136" s="15"/>
      <c r="AA136" s="21"/>
      <c r="AB136" s="20"/>
      <c r="AC136" s="103" t="s">
        <v>55</v>
      </c>
      <c r="AD136" s="103" t="s">
        <v>56</v>
      </c>
      <c r="AE136" s="113"/>
      <c r="AF136" s="113"/>
      <c r="AG136" s="15"/>
      <c r="AH136" s="15"/>
      <c r="AI136" s="15"/>
      <c r="AJ136" s="15"/>
      <c r="AK136" s="15"/>
      <c r="AL136" s="15"/>
      <c r="AM136" s="21"/>
    </row>
    <row r="137" spans="1:39" ht="18" customHeight="1">
      <c r="A137" s="97"/>
      <c r="B137" s="98"/>
      <c r="C137" s="1" t="s">
        <v>57</v>
      </c>
      <c r="D137" s="4"/>
      <c r="E137" s="4"/>
      <c r="F137" s="4"/>
      <c r="G137" s="4"/>
      <c r="H137" s="4"/>
      <c r="I137" s="4"/>
      <c r="J137" s="4"/>
      <c r="K137" s="114"/>
      <c r="L137" s="4"/>
      <c r="M137" s="4"/>
      <c r="N137" s="4"/>
      <c r="O137" s="10"/>
      <c r="P137" s="10"/>
      <c r="Q137" s="115"/>
      <c r="R137" s="115"/>
      <c r="S137" s="115"/>
      <c r="T137" s="115"/>
      <c r="U137" s="99"/>
      <c r="V137" s="99"/>
      <c r="W137" s="99"/>
      <c r="X137" s="15"/>
      <c r="Y137" s="15"/>
      <c r="Z137" s="15"/>
      <c r="AA137" s="21"/>
      <c r="AB137" s="20"/>
      <c r="AC137" s="104" t="s">
        <v>31</v>
      </c>
      <c r="AD137" s="116" t="s">
        <v>58</v>
      </c>
      <c r="AE137" s="14"/>
      <c r="AF137" s="14"/>
      <c r="AG137" s="15"/>
      <c r="AH137" s="15"/>
      <c r="AI137" s="15"/>
      <c r="AJ137" s="15"/>
      <c r="AK137" s="15"/>
      <c r="AL137" s="15"/>
      <c r="AM137" s="21"/>
    </row>
    <row r="138" spans="1:39" ht="18" customHeight="1">
      <c r="A138" s="97"/>
      <c r="B138" s="106"/>
      <c r="C138" s="117" t="s">
        <v>119</v>
      </c>
      <c r="D138" s="4"/>
      <c r="E138" s="4"/>
      <c r="F138" s="4"/>
      <c r="G138" s="4"/>
      <c r="H138" s="12"/>
      <c r="I138" s="12"/>
      <c r="J138" s="12"/>
      <c r="K138" s="12"/>
      <c r="L138" s="12"/>
      <c r="M138" s="12"/>
      <c r="N138" s="12"/>
      <c r="O138" s="108"/>
      <c r="P138" s="108"/>
      <c r="Q138" s="99"/>
      <c r="R138" s="99"/>
      <c r="S138" s="99"/>
      <c r="T138" s="99"/>
      <c r="U138" s="99"/>
      <c r="V138" s="99"/>
      <c r="W138" s="99"/>
      <c r="X138" s="15"/>
      <c r="Y138" s="15"/>
      <c r="Z138" s="15"/>
      <c r="AA138" s="21"/>
      <c r="AB138" s="20"/>
      <c r="AC138" s="104" t="s">
        <v>59</v>
      </c>
      <c r="AD138" s="104" t="s">
        <v>60</v>
      </c>
      <c r="AE138" s="14"/>
      <c r="AF138" s="14"/>
      <c r="AG138" s="15"/>
      <c r="AH138" s="15"/>
      <c r="AI138" s="15"/>
      <c r="AJ138" s="15"/>
      <c r="AK138" s="15"/>
      <c r="AL138" s="15"/>
      <c r="AM138" s="21"/>
    </row>
    <row r="139" spans="1:39" ht="18" customHeight="1">
      <c r="A139" s="97"/>
      <c r="B139" s="98"/>
      <c r="C139" s="118" t="s">
        <v>120</v>
      </c>
      <c r="D139" s="4"/>
      <c r="E139" s="4"/>
      <c r="F139" s="4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4"/>
      <c r="R139" s="14"/>
      <c r="S139" s="14"/>
      <c r="T139" s="99"/>
      <c r="U139" s="99"/>
      <c r="V139" s="99"/>
      <c r="W139" s="99"/>
      <c r="X139" s="15"/>
      <c r="Y139" s="15"/>
      <c r="Z139" s="15"/>
      <c r="AA139" s="21"/>
      <c r="AB139" s="20"/>
      <c r="AC139" s="104" t="s">
        <v>61</v>
      </c>
      <c r="AD139" s="104" t="s">
        <v>62</v>
      </c>
      <c r="AE139" s="14"/>
      <c r="AF139" s="99"/>
      <c r="AG139" s="15"/>
      <c r="AH139" s="15"/>
      <c r="AI139" s="15"/>
      <c r="AJ139" s="15"/>
      <c r="AK139" s="15"/>
      <c r="AL139" s="15"/>
      <c r="AM139" s="21"/>
    </row>
    <row r="140" spans="1:39" ht="18" customHeight="1">
      <c r="A140" s="97"/>
      <c r="B140" s="106"/>
      <c r="C140" s="107" t="s">
        <v>121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4"/>
      <c r="R140" s="14"/>
      <c r="S140" s="14"/>
      <c r="T140" s="99"/>
      <c r="U140" s="99"/>
      <c r="V140" s="99"/>
      <c r="W140" s="99"/>
      <c r="X140" s="15"/>
      <c r="Y140" s="15"/>
      <c r="Z140" s="15"/>
      <c r="AA140" s="21"/>
      <c r="AB140" s="20"/>
      <c r="AC140" s="103" t="s">
        <v>63</v>
      </c>
      <c r="AD140" s="103" t="s">
        <v>64</v>
      </c>
      <c r="AE140" s="14"/>
      <c r="AF140" s="99"/>
      <c r="AG140" s="15"/>
      <c r="AH140" s="15"/>
      <c r="AI140" s="15"/>
      <c r="AJ140" s="15"/>
      <c r="AK140" s="15"/>
      <c r="AL140" s="15"/>
      <c r="AM140" s="21"/>
    </row>
    <row r="141" spans="1:39" ht="18" customHeight="1">
      <c r="A141" s="97"/>
      <c r="B141" s="119"/>
      <c r="C141" s="120" t="s">
        <v>65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4"/>
      <c r="R141" s="14"/>
      <c r="S141" s="14"/>
      <c r="T141" s="99"/>
      <c r="U141" s="99"/>
      <c r="V141" s="99"/>
      <c r="W141" s="99"/>
      <c r="X141" s="15"/>
      <c r="Y141" s="15"/>
      <c r="Z141" s="15"/>
      <c r="AA141" s="21"/>
      <c r="AB141" s="20"/>
      <c r="AC141" s="121"/>
      <c r="AD141" s="103" t="s">
        <v>66</v>
      </c>
      <c r="AF141" s="99"/>
      <c r="AG141" s="15"/>
      <c r="AH141" s="15"/>
      <c r="AI141" s="15"/>
      <c r="AJ141" s="15"/>
      <c r="AK141" s="15"/>
      <c r="AL141" s="15"/>
      <c r="AM141" s="21"/>
    </row>
    <row r="142" spans="1:39" ht="18" customHeight="1">
      <c r="A142" s="9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4"/>
      <c r="R142" s="14"/>
      <c r="S142" s="14"/>
      <c r="T142" s="99"/>
      <c r="U142" s="99"/>
      <c r="V142" s="99"/>
      <c r="W142" s="99"/>
      <c r="X142" s="15"/>
      <c r="Y142" s="15"/>
      <c r="Z142" s="15"/>
      <c r="AA142" s="21"/>
      <c r="AB142" s="20"/>
      <c r="AC142" s="122"/>
      <c r="AD142" s="103"/>
      <c r="AF142" s="99"/>
      <c r="AG142" s="15"/>
      <c r="AH142" s="15"/>
      <c r="AI142" s="15"/>
      <c r="AJ142" s="15"/>
      <c r="AK142" s="15"/>
      <c r="AL142" s="15"/>
      <c r="AM142" s="21"/>
    </row>
    <row r="143" spans="1:39" ht="18" customHeight="1" thickBot="1">
      <c r="A143" s="123"/>
      <c r="B143" s="124"/>
      <c r="C143" s="124"/>
      <c r="D143" s="125"/>
      <c r="E143" s="126"/>
      <c r="F143" s="126"/>
      <c r="G143" s="126"/>
      <c r="H143" s="126"/>
      <c r="I143" s="126"/>
      <c r="J143" s="126"/>
      <c r="K143" s="125"/>
      <c r="L143" s="125"/>
      <c r="M143" s="125"/>
      <c r="N143" s="125"/>
      <c r="O143" s="125"/>
      <c r="P143" s="125"/>
      <c r="Q143" s="125"/>
      <c r="R143" s="125"/>
      <c r="S143" s="125"/>
      <c r="T143" s="127"/>
      <c r="U143" s="124"/>
      <c r="V143" s="124"/>
      <c r="W143" s="124"/>
      <c r="X143" s="124"/>
      <c r="Y143" s="124"/>
      <c r="Z143" s="124"/>
      <c r="AA143" s="128"/>
      <c r="AB143" s="336" t="s">
        <v>151</v>
      </c>
      <c r="AC143" s="319"/>
      <c r="AD143" s="337"/>
      <c r="AE143" s="337"/>
      <c r="AF143" s="337"/>
      <c r="AG143" s="337"/>
      <c r="AH143" s="337"/>
      <c r="AI143" s="337"/>
      <c r="AJ143" s="337"/>
      <c r="AK143" s="337"/>
      <c r="AL143" s="337"/>
      <c r="AM143" s="338"/>
    </row>
    <row r="145" spans="12:39" ht="12.75">
      <c r="L145" s="229">
        <f>L126/15</f>
        <v>11</v>
      </c>
      <c r="M145" s="229">
        <f aca="true" t="shared" si="19" ref="M145:AM145">M126/15</f>
        <v>1</v>
      </c>
      <c r="N145" s="229">
        <f t="shared" si="19"/>
        <v>9</v>
      </c>
      <c r="O145" s="229">
        <f t="shared" si="19"/>
        <v>8</v>
      </c>
      <c r="P145" s="229">
        <f t="shared" si="19"/>
        <v>7</v>
      </c>
      <c r="Q145" s="229">
        <f t="shared" si="19"/>
        <v>2</v>
      </c>
      <c r="R145" s="229">
        <f t="shared" si="19"/>
        <v>18</v>
      </c>
      <c r="S145" s="229">
        <f t="shared" si="19"/>
        <v>6</v>
      </c>
      <c r="T145" s="229">
        <f t="shared" si="19"/>
        <v>6</v>
      </c>
      <c r="U145" s="229">
        <f t="shared" si="19"/>
        <v>2</v>
      </c>
      <c r="V145" s="229">
        <f t="shared" si="19"/>
        <v>19</v>
      </c>
      <c r="W145" s="229">
        <f t="shared" si="19"/>
        <v>8</v>
      </c>
      <c r="X145" s="229">
        <f t="shared" si="19"/>
        <v>8</v>
      </c>
      <c r="Y145" s="229">
        <f t="shared" si="19"/>
        <v>4</v>
      </c>
      <c r="Z145" s="229">
        <f t="shared" si="19"/>
        <v>11</v>
      </c>
      <c r="AA145" s="229">
        <f t="shared" si="19"/>
        <v>8</v>
      </c>
      <c r="AB145" s="229">
        <f t="shared" si="19"/>
        <v>4</v>
      </c>
      <c r="AC145" s="229">
        <f t="shared" si="19"/>
        <v>0</v>
      </c>
      <c r="AD145" s="229">
        <f t="shared" si="19"/>
        <v>12</v>
      </c>
      <c r="AE145" s="229">
        <f t="shared" si="19"/>
        <v>8</v>
      </c>
      <c r="AF145" s="229">
        <f t="shared" si="19"/>
        <v>8</v>
      </c>
      <c r="AG145" s="229">
        <f t="shared" si="19"/>
        <v>0</v>
      </c>
      <c r="AH145" s="229">
        <f t="shared" si="19"/>
        <v>12</v>
      </c>
      <c r="AI145" s="229">
        <f t="shared" si="19"/>
        <v>8</v>
      </c>
      <c r="AJ145" s="229">
        <f t="shared" si="19"/>
        <v>3</v>
      </c>
      <c r="AK145" s="229">
        <f t="shared" si="19"/>
        <v>0</v>
      </c>
      <c r="AL145" s="229">
        <f t="shared" si="19"/>
        <v>8</v>
      </c>
      <c r="AM145" s="229">
        <f t="shared" si="19"/>
        <v>10</v>
      </c>
    </row>
    <row r="146" spans="12:39" ht="12.75">
      <c r="L146" s="390">
        <f>SUM(L145:O145)</f>
        <v>29</v>
      </c>
      <c r="M146" s="390"/>
      <c r="N146" s="390"/>
      <c r="O146" s="390"/>
      <c r="P146" s="390">
        <f>SUM(P145:S145)</f>
        <v>33</v>
      </c>
      <c r="Q146" s="390"/>
      <c r="R146" s="390"/>
      <c r="S146" s="390"/>
      <c r="T146" s="390">
        <f>SUM(T145:W145)</f>
        <v>35</v>
      </c>
      <c r="U146" s="390"/>
      <c r="V146" s="390"/>
      <c r="W146" s="390"/>
      <c r="X146" s="390">
        <f>SUM(X145:AA145)</f>
        <v>31</v>
      </c>
      <c r="Y146" s="390"/>
      <c r="Z146" s="390"/>
      <c r="AA146" s="390"/>
      <c r="AB146" s="390">
        <f>SUM(AB145:AE145)</f>
        <v>24</v>
      </c>
      <c r="AC146" s="390"/>
      <c r="AD146" s="390"/>
      <c r="AE146" s="390"/>
      <c r="AF146" s="390">
        <f>SUM(AF145:AI145)</f>
        <v>28</v>
      </c>
      <c r="AG146" s="390"/>
      <c r="AH146" s="390"/>
      <c r="AI146" s="390"/>
      <c r="AJ146" s="390">
        <f>SUM(AJ145:AM145)</f>
        <v>21</v>
      </c>
      <c r="AK146" s="390"/>
      <c r="AL146" s="390"/>
      <c r="AM146" s="390"/>
    </row>
  </sheetData>
  <sheetProtection/>
  <mergeCells count="508">
    <mergeCell ref="AB146:AE146"/>
    <mergeCell ref="AF146:AI146"/>
    <mergeCell ref="AJ146:AM146"/>
    <mergeCell ref="L146:O146"/>
    <mergeCell ref="P146:S146"/>
    <mergeCell ref="T146:W146"/>
    <mergeCell ref="X146:AA146"/>
    <mergeCell ref="AB54:AB55"/>
    <mergeCell ref="AF52:AI52"/>
    <mergeCell ref="AB49:AM49"/>
    <mergeCell ref="AF26:AI26"/>
    <mergeCell ref="AB47:AM47"/>
    <mergeCell ref="AB46:AM46"/>
    <mergeCell ref="AL54:AL55"/>
    <mergeCell ref="AM54:AM55"/>
    <mergeCell ref="AB52:AE52"/>
    <mergeCell ref="L52:O52"/>
    <mergeCell ref="AJ52:AM52"/>
    <mergeCell ref="AB143:AM143"/>
    <mergeCell ref="AJ74:AM74"/>
    <mergeCell ref="AC54:AC55"/>
    <mergeCell ref="L106:AM106"/>
    <mergeCell ref="Q107:Q108"/>
    <mergeCell ref="AD54:AD55"/>
    <mergeCell ref="G51:K51"/>
    <mergeCell ref="K123:K125"/>
    <mergeCell ref="K106:K108"/>
    <mergeCell ref="G81:K81"/>
    <mergeCell ref="I106:I108"/>
    <mergeCell ref="J106:J108"/>
    <mergeCell ref="G75:G77"/>
    <mergeCell ref="I121:I122"/>
    <mergeCell ref="G80:K80"/>
    <mergeCell ref="H78:H79"/>
    <mergeCell ref="B121:C122"/>
    <mergeCell ref="AB95:AM95"/>
    <mergeCell ref="AB99:AM99"/>
    <mergeCell ref="AB102:AM102"/>
    <mergeCell ref="F106:F108"/>
    <mergeCell ref="F121:F122"/>
    <mergeCell ref="G104:K104"/>
    <mergeCell ref="D121:D122"/>
    <mergeCell ref="E121:E122"/>
    <mergeCell ref="H121:H122"/>
    <mergeCell ref="D78:D79"/>
    <mergeCell ref="D104:F105"/>
    <mergeCell ref="E78:E79"/>
    <mergeCell ref="F78:F79"/>
    <mergeCell ref="D80:F82"/>
    <mergeCell ref="D96:AA97"/>
    <mergeCell ref="P105:S105"/>
    <mergeCell ref="I78:I79"/>
    <mergeCell ref="L81:O81"/>
    <mergeCell ref="G82:K82"/>
    <mergeCell ref="AB107:AB108"/>
    <mergeCell ref="M107:M108"/>
    <mergeCell ref="D75:D77"/>
    <mergeCell ref="AI107:AI108"/>
    <mergeCell ref="AB96:AM96"/>
    <mergeCell ref="X105:AA105"/>
    <mergeCell ref="AJ105:AM105"/>
    <mergeCell ref="G105:G108"/>
    <mergeCell ref="H105:K105"/>
    <mergeCell ref="L105:O105"/>
    <mergeCell ref="AF105:AI105"/>
    <mergeCell ref="E75:E77"/>
    <mergeCell ref="F75:F77"/>
    <mergeCell ref="G78:G79"/>
    <mergeCell ref="J75:J77"/>
    <mergeCell ref="L79:O79"/>
    <mergeCell ref="P79:S79"/>
    <mergeCell ref="T79:W79"/>
    <mergeCell ref="L104:AM104"/>
    <mergeCell ref="L82:O82"/>
    <mergeCell ref="AL107:AL108"/>
    <mergeCell ref="AM107:AM108"/>
    <mergeCell ref="AC107:AC108"/>
    <mergeCell ref="AG107:AG108"/>
    <mergeCell ref="AH107:AH108"/>
    <mergeCell ref="AF107:AF108"/>
    <mergeCell ref="AK107:AK108"/>
    <mergeCell ref="AJ107:AJ108"/>
    <mergeCell ref="D1:AA2"/>
    <mergeCell ref="AB1:AM1"/>
    <mergeCell ref="AB4:AM4"/>
    <mergeCell ref="AB7:AM7"/>
    <mergeCell ref="AB5:AM5"/>
    <mergeCell ref="AB43:AM43"/>
    <mergeCell ref="AB29:AE29"/>
    <mergeCell ref="X29:AA29"/>
    <mergeCell ref="L29:O29"/>
    <mergeCell ref="P22:S22"/>
    <mergeCell ref="B73:C74"/>
    <mergeCell ref="B56:C56"/>
    <mergeCell ref="P74:S74"/>
    <mergeCell ref="J53:J55"/>
    <mergeCell ref="D56:E56"/>
    <mergeCell ref="H56:K56"/>
    <mergeCell ref="B51:C55"/>
    <mergeCell ref="K53:K55"/>
    <mergeCell ref="I53:I55"/>
    <mergeCell ref="F53:F55"/>
    <mergeCell ref="AA54:AA55"/>
    <mergeCell ref="AE54:AE55"/>
    <mergeCell ref="A51:A55"/>
    <mergeCell ref="Y54:Y55"/>
    <mergeCell ref="S54:S55"/>
    <mergeCell ref="P54:P55"/>
    <mergeCell ref="T54:T55"/>
    <mergeCell ref="U54:U55"/>
    <mergeCell ref="V54:V55"/>
    <mergeCell ref="X52:AA52"/>
    <mergeCell ref="L51:AM51"/>
    <mergeCell ref="E25:E26"/>
    <mergeCell ref="H25:H26"/>
    <mergeCell ref="T26:W26"/>
    <mergeCell ref="AB26:AE26"/>
    <mergeCell ref="L28:O28"/>
    <mergeCell ref="T28:W28"/>
    <mergeCell ref="X27:AA27"/>
    <mergeCell ref="AB27:AE27"/>
    <mergeCell ref="X28:AA28"/>
    <mergeCell ref="P52:S52"/>
    <mergeCell ref="T52:W52"/>
    <mergeCell ref="A45:C45"/>
    <mergeCell ref="B20:C21"/>
    <mergeCell ref="D22:D24"/>
    <mergeCell ref="D25:D26"/>
    <mergeCell ref="D43:AA44"/>
    <mergeCell ref="G28:K28"/>
    <mergeCell ref="T21:W21"/>
    <mergeCell ref="X21:AA21"/>
    <mergeCell ref="A44:C44"/>
    <mergeCell ref="A22:C29"/>
    <mergeCell ref="L21:O21"/>
    <mergeCell ref="L22:O22"/>
    <mergeCell ref="A43:C43"/>
    <mergeCell ref="G22:G24"/>
    <mergeCell ref="G29:K29"/>
    <mergeCell ref="G27:K27"/>
    <mergeCell ref="G25:G26"/>
    <mergeCell ref="F25:F26"/>
    <mergeCell ref="A46:C46"/>
    <mergeCell ref="D51:F52"/>
    <mergeCell ref="D20:D21"/>
    <mergeCell ref="F20:F21"/>
    <mergeCell ref="A47:C47"/>
    <mergeCell ref="A49:C49"/>
    <mergeCell ref="A48:C48"/>
    <mergeCell ref="F22:F24"/>
    <mergeCell ref="D27:F29"/>
    <mergeCell ref="E22:E24"/>
    <mergeCell ref="R54:R55"/>
    <mergeCell ref="W54:W55"/>
    <mergeCell ref="P27:S27"/>
    <mergeCell ref="O54:O55"/>
    <mergeCell ref="Q54:Q55"/>
    <mergeCell ref="L27:O27"/>
    <mergeCell ref="P28:S28"/>
    <mergeCell ref="T29:W29"/>
    <mergeCell ref="P29:S29"/>
    <mergeCell ref="L53:AM53"/>
    <mergeCell ref="A7:C7"/>
    <mergeCell ref="A4:C4"/>
    <mergeCell ref="A6:C6"/>
    <mergeCell ref="A9:A13"/>
    <mergeCell ref="B9:C13"/>
    <mergeCell ref="K22:K24"/>
    <mergeCell ref="J22:J24"/>
    <mergeCell ref="D11:D13"/>
    <mergeCell ref="F11:F13"/>
    <mergeCell ref="K20:K21"/>
    <mergeCell ref="A1:C1"/>
    <mergeCell ref="A3:C3"/>
    <mergeCell ref="A2:C2"/>
    <mergeCell ref="A5:C5"/>
    <mergeCell ref="P21:S21"/>
    <mergeCell ref="G20:G21"/>
    <mergeCell ref="E11:E13"/>
    <mergeCell ref="H11:H13"/>
    <mergeCell ref="E20:E21"/>
    <mergeCell ref="J20:J21"/>
    <mergeCell ref="L11:AM11"/>
    <mergeCell ref="L12:L13"/>
    <mergeCell ref="L10:O10"/>
    <mergeCell ref="P10:S10"/>
    <mergeCell ref="N12:N13"/>
    <mergeCell ref="O12:O13"/>
    <mergeCell ref="AJ10:AM10"/>
    <mergeCell ref="J11:J13"/>
    <mergeCell ref="K11:K13"/>
    <mergeCell ref="I11:I13"/>
    <mergeCell ref="AD12:AD13"/>
    <mergeCell ref="P12:P13"/>
    <mergeCell ref="R12:R13"/>
    <mergeCell ref="S12:S13"/>
    <mergeCell ref="T12:T13"/>
    <mergeCell ref="M12:M13"/>
    <mergeCell ref="Q12:Q13"/>
    <mergeCell ref="AI12:AI13"/>
    <mergeCell ref="T10:W10"/>
    <mergeCell ref="X10:AA10"/>
    <mergeCell ref="X12:X13"/>
    <mergeCell ref="U12:U13"/>
    <mergeCell ref="AA12:AA13"/>
    <mergeCell ref="AF12:AF13"/>
    <mergeCell ref="AF10:AI10"/>
    <mergeCell ref="AB10:AE10"/>
    <mergeCell ref="Y12:Y13"/>
    <mergeCell ref="D9:F10"/>
    <mergeCell ref="G9:K9"/>
    <mergeCell ref="L9:AM9"/>
    <mergeCell ref="G10:G13"/>
    <mergeCell ref="H10:K10"/>
    <mergeCell ref="AK12:AK13"/>
    <mergeCell ref="AM12:AM13"/>
    <mergeCell ref="AG12:AG13"/>
    <mergeCell ref="AL12:AL13"/>
    <mergeCell ref="AJ12:AJ13"/>
    <mergeCell ref="B14:C14"/>
    <mergeCell ref="D14:E14"/>
    <mergeCell ref="H14:K14"/>
    <mergeCell ref="L14:AM14"/>
    <mergeCell ref="X22:AA22"/>
    <mergeCell ref="AB22:AE22"/>
    <mergeCell ref="AF22:AI22"/>
    <mergeCell ref="H20:H21"/>
    <mergeCell ref="I20:I21"/>
    <mergeCell ref="AB21:AE21"/>
    <mergeCell ref="W12:W13"/>
    <mergeCell ref="AH12:AH13"/>
    <mergeCell ref="T22:W22"/>
    <mergeCell ref="V12:V13"/>
    <mergeCell ref="AE12:AE13"/>
    <mergeCell ref="AB12:AB13"/>
    <mergeCell ref="AC12:AC13"/>
    <mergeCell ref="Z12:Z13"/>
    <mergeCell ref="AF21:AI21"/>
    <mergeCell ref="O23:O24"/>
    <mergeCell ref="P23:P24"/>
    <mergeCell ref="AJ22:AM22"/>
    <mergeCell ref="AJ21:AM21"/>
    <mergeCell ref="AI23:AI24"/>
    <mergeCell ref="Z23:Z24"/>
    <mergeCell ref="AA23:AA24"/>
    <mergeCell ref="AB23:AB24"/>
    <mergeCell ref="AH23:AH24"/>
    <mergeCell ref="AE23:AE24"/>
    <mergeCell ref="AL23:AL24"/>
    <mergeCell ref="AJ23:AJ24"/>
    <mergeCell ref="AK23:AK24"/>
    <mergeCell ref="AD23:AD24"/>
    <mergeCell ref="AG23:AG24"/>
    <mergeCell ref="AF23:AF24"/>
    <mergeCell ref="T27:W27"/>
    <mergeCell ref="AB28:AE28"/>
    <mergeCell ref="X26:AA26"/>
    <mergeCell ref="V23:V24"/>
    <mergeCell ref="W23:W24"/>
    <mergeCell ref="I25:I26"/>
    <mergeCell ref="U23:U24"/>
    <mergeCell ref="L23:L24"/>
    <mergeCell ref="M23:M24"/>
    <mergeCell ref="X23:X24"/>
    <mergeCell ref="Y23:Y24"/>
    <mergeCell ref="T23:T24"/>
    <mergeCell ref="H22:H24"/>
    <mergeCell ref="Q23:Q24"/>
    <mergeCell ref="I22:I24"/>
    <mergeCell ref="P26:S26"/>
    <mergeCell ref="J25:J26"/>
    <mergeCell ref="K25:K26"/>
    <mergeCell ref="L26:O26"/>
    <mergeCell ref="S23:S24"/>
    <mergeCell ref="R23:R24"/>
    <mergeCell ref="N23:N24"/>
    <mergeCell ref="AC23:AC24"/>
    <mergeCell ref="AF28:AI28"/>
    <mergeCell ref="AJ28:AM28"/>
    <mergeCell ref="AB42:AM42"/>
    <mergeCell ref="AF27:AI27"/>
    <mergeCell ref="AJ29:AM29"/>
    <mergeCell ref="AF29:AI29"/>
    <mergeCell ref="AJ27:AM27"/>
    <mergeCell ref="AJ26:AM26"/>
    <mergeCell ref="AM23:AM24"/>
    <mergeCell ref="Z54:Z55"/>
    <mergeCell ref="D53:D55"/>
    <mergeCell ref="E53:E55"/>
    <mergeCell ref="G52:G55"/>
    <mergeCell ref="H52:K52"/>
    <mergeCell ref="H53:H55"/>
    <mergeCell ref="M54:M55"/>
    <mergeCell ref="N54:N55"/>
    <mergeCell ref="L54:L55"/>
    <mergeCell ref="X54:X55"/>
    <mergeCell ref="AL76:AL77"/>
    <mergeCell ref="AF76:AF77"/>
    <mergeCell ref="AB74:AE74"/>
    <mergeCell ref="X74:AA74"/>
    <mergeCell ref="X75:AA75"/>
    <mergeCell ref="AB75:AE75"/>
    <mergeCell ref="AI76:AI77"/>
    <mergeCell ref="AH76:AH77"/>
    <mergeCell ref="AJ75:AM75"/>
    <mergeCell ref="AF75:AI75"/>
    <mergeCell ref="AJ54:AJ55"/>
    <mergeCell ref="AF54:AF55"/>
    <mergeCell ref="AK54:AK55"/>
    <mergeCell ref="AG54:AG55"/>
    <mergeCell ref="AH54:AH55"/>
    <mergeCell ref="AI54:AI55"/>
    <mergeCell ref="AF74:AI74"/>
    <mergeCell ref="L56:AM56"/>
    <mergeCell ref="AK76:AK77"/>
    <mergeCell ref="U76:U77"/>
    <mergeCell ref="K75:K77"/>
    <mergeCell ref="AG76:AG77"/>
    <mergeCell ref="P76:P77"/>
    <mergeCell ref="P75:S75"/>
    <mergeCell ref="T75:W75"/>
    <mergeCell ref="Z76:Z77"/>
    <mergeCell ref="AB76:AB77"/>
    <mergeCell ref="AC76:AC77"/>
    <mergeCell ref="AA76:AA77"/>
    <mergeCell ref="G73:G74"/>
    <mergeCell ref="H73:H74"/>
    <mergeCell ref="X76:X77"/>
    <mergeCell ref="W76:W77"/>
    <mergeCell ref="V76:V77"/>
    <mergeCell ref="I73:I74"/>
    <mergeCell ref="I75:I77"/>
    <mergeCell ref="T74:W74"/>
    <mergeCell ref="H75:H77"/>
    <mergeCell ref="P81:S81"/>
    <mergeCell ref="J73:J74"/>
    <mergeCell ref="Y76:Y77"/>
    <mergeCell ref="L76:L77"/>
    <mergeCell ref="L75:O75"/>
    <mergeCell ref="K73:K74"/>
    <mergeCell ref="R76:R77"/>
    <mergeCell ref="T76:T77"/>
    <mergeCell ref="X79:AA79"/>
    <mergeCell ref="K78:K79"/>
    <mergeCell ref="A97:C97"/>
    <mergeCell ref="A101:C101"/>
    <mergeCell ref="A98:C98"/>
    <mergeCell ref="P82:S82"/>
    <mergeCell ref="A96:C96"/>
    <mergeCell ref="A75:C82"/>
    <mergeCell ref="M76:M77"/>
    <mergeCell ref="N76:N77"/>
    <mergeCell ref="O76:O77"/>
    <mergeCell ref="J78:J79"/>
    <mergeCell ref="T81:W81"/>
    <mergeCell ref="AF80:AI80"/>
    <mergeCell ref="AB82:AE82"/>
    <mergeCell ref="T82:W82"/>
    <mergeCell ref="X82:AA82"/>
    <mergeCell ref="T80:W80"/>
    <mergeCell ref="X80:AA80"/>
    <mergeCell ref="AB80:AE80"/>
    <mergeCell ref="X81:AA81"/>
    <mergeCell ref="AF82:AI82"/>
    <mergeCell ref="AJ122:AM122"/>
    <mergeCell ref="AF122:AI122"/>
    <mergeCell ref="T122:W122"/>
    <mergeCell ref="AB122:AE122"/>
    <mergeCell ref="X122:AA122"/>
    <mergeCell ref="T105:W105"/>
    <mergeCell ref="L109:AM109"/>
    <mergeCell ref="L122:O122"/>
    <mergeCell ref="P122:S122"/>
    <mergeCell ref="W107:W108"/>
    <mergeCell ref="D109:E109"/>
    <mergeCell ref="E106:E108"/>
    <mergeCell ref="AA107:AA108"/>
    <mergeCell ref="T107:T108"/>
    <mergeCell ref="U107:U108"/>
    <mergeCell ref="V107:V108"/>
    <mergeCell ref="R107:R108"/>
    <mergeCell ref="Y107:Y108"/>
    <mergeCell ref="Z107:Z108"/>
    <mergeCell ref="W124:W125"/>
    <mergeCell ref="A99:C99"/>
    <mergeCell ref="A100:C100"/>
    <mergeCell ref="H106:H108"/>
    <mergeCell ref="L107:L108"/>
    <mergeCell ref="A104:A108"/>
    <mergeCell ref="B104:C108"/>
    <mergeCell ref="A102:C102"/>
    <mergeCell ref="D106:D108"/>
    <mergeCell ref="B109:C109"/>
    <mergeCell ref="X107:X108"/>
    <mergeCell ref="T124:T125"/>
    <mergeCell ref="L123:O123"/>
    <mergeCell ref="P123:S123"/>
    <mergeCell ref="T123:W123"/>
    <mergeCell ref="P124:P125"/>
    <mergeCell ref="Q124:Q125"/>
    <mergeCell ref="R124:R125"/>
    <mergeCell ref="S124:S125"/>
    <mergeCell ref="L124:L125"/>
    <mergeCell ref="AF123:AI123"/>
    <mergeCell ref="AK124:AK125"/>
    <mergeCell ref="AL124:AL125"/>
    <mergeCell ref="X124:X125"/>
    <mergeCell ref="AJ124:AJ125"/>
    <mergeCell ref="AJ123:AM123"/>
    <mergeCell ref="X123:AA123"/>
    <mergeCell ref="Y124:Y125"/>
    <mergeCell ref="AE124:AE125"/>
    <mergeCell ref="AF129:AI129"/>
    <mergeCell ref="AB128:AE128"/>
    <mergeCell ref="AM124:AM125"/>
    <mergeCell ref="L127:O127"/>
    <mergeCell ref="P127:S127"/>
    <mergeCell ref="T127:W127"/>
    <mergeCell ref="X127:AA127"/>
    <mergeCell ref="AB127:AE127"/>
    <mergeCell ref="U124:U125"/>
    <mergeCell ref="V124:V125"/>
    <mergeCell ref="AC124:AC125"/>
    <mergeCell ref="AD124:AD125"/>
    <mergeCell ref="X129:AA129"/>
    <mergeCell ref="X128:AA128"/>
    <mergeCell ref="P128:S128"/>
    <mergeCell ref="T128:W128"/>
    <mergeCell ref="P129:S129"/>
    <mergeCell ref="T129:W129"/>
    <mergeCell ref="Z124:Z125"/>
    <mergeCell ref="AA124:AA125"/>
    <mergeCell ref="G130:K130"/>
    <mergeCell ref="AJ130:AM130"/>
    <mergeCell ref="AB130:AE130"/>
    <mergeCell ref="P130:S130"/>
    <mergeCell ref="AF130:AI130"/>
    <mergeCell ref="L130:O130"/>
    <mergeCell ref="T130:W130"/>
    <mergeCell ref="X130:AA130"/>
    <mergeCell ref="A123:C130"/>
    <mergeCell ref="D123:D125"/>
    <mergeCell ref="D128:F130"/>
    <mergeCell ref="F123:F125"/>
    <mergeCell ref="D126:D127"/>
    <mergeCell ref="E126:E127"/>
    <mergeCell ref="F126:F127"/>
    <mergeCell ref="E123:E125"/>
    <mergeCell ref="F73:F74"/>
    <mergeCell ref="S107:S108"/>
    <mergeCell ref="P107:P108"/>
    <mergeCell ref="L74:O74"/>
    <mergeCell ref="P80:S80"/>
    <mergeCell ref="L80:O80"/>
    <mergeCell ref="Q76:Q77"/>
    <mergeCell ref="S76:S77"/>
    <mergeCell ref="N107:N108"/>
    <mergeCell ref="O107:O108"/>
    <mergeCell ref="L129:O129"/>
    <mergeCell ref="N124:N125"/>
    <mergeCell ref="O124:O125"/>
    <mergeCell ref="G126:G127"/>
    <mergeCell ref="H126:H127"/>
    <mergeCell ref="I126:I127"/>
    <mergeCell ref="M124:M125"/>
    <mergeCell ref="K126:K127"/>
    <mergeCell ref="J126:J127"/>
    <mergeCell ref="L128:O128"/>
    <mergeCell ref="G123:G125"/>
    <mergeCell ref="G129:K129"/>
    <mergeCell ref="G128:K128"/>
    <mergeCell ref="H109:K109"/>
    <mergeCell ref="K121:K122"/>
    <mergeCell ref="G121:G122"/>
    <mergeCell ref="H123:H125"/>
    <mergeCell ref="I123:I125"/>
    <mergeCell ref="J123:J125"/>
    <mergeCell ref="J121:J122"/>
    <mergeCell ref="E73:E74"/>
    <mergeCell ref="D73:D74"/>
    <mergeCell ref="AJ129:AM129"/>
    <mergeCell ref="AB81:AE81"/>
    <mergeCell ref="AF81:AI81"/>
    <mergeCell ref="AJ81:AM81"/>
    <mergeCell ref="AJ127:AM127"/>
    <mergeCell ref="AF127:AI127"/>
    <mergeCell ref="AI124:AI125"/>
    <mergeCell ref="AB129:AE129"/>
    <mergeCell ref="AB100:AM100"/>
    <mergeCell ref="AE76:AE77"/>
    <mergeCell ref="AD76:AD77"/>
    <mergeCell ref="AJ76:AJ77"/>
    <mergeCell ref="AF79:AI79"/>
    <mergeCell ref="AJ79:AM79"/>
    <mergeCell ref="AJ82:AM82"/>
    <mergeCell ref="AB79:AE79"/>
    <mergeCell ref="AM76:AM77"/>
    <mergeCell ref="AJ80:AM80"/>
    <mergeCell ref="AB105:AE105"/>
    <mergeCell ref="AE107:AE108"/>
    <mergeCell ref="AF128:AI128"/>
    <mergeCell ref="AJ128:AM128"/>
    <mergeCell ref="AB124:AB125"/>
    <mergeCell ref="AG124:AG125"/>
    <mergeCell ref="AH124:AH125"/>
    <mergeCell ref="AF124:AF125"/>
    <mergeCell ref="AD107:AD108"/>
    <mergeCell ref="AB123:AE12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55" r:id="rId3"/>
  <rowBreaks count="2" manualBreakCount="2">
    <brk id="42" max="38" man="1"/>
    <brk id="95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4.875" style="1" customWidth="1"/>
    <col min="2" max="2" width="51.375" style="1" customWidth="1"/>
    <col min="3" max="6" width="9.125" style="11" customWidth="1"/>
    <col min="7" max="7" width="14.75390625" style="183" customWidth="1"/>
    <col min="8" max="16384" width="9.125" style="1" customWidth="1"/>
  </cols>
  <sheetData>
    <row r="1" spans="1:7" ht="18" customHeight="1">
      <c r="A1" s="4"/>
      <c r="B1" s="2" t="s">
        <v>0</v>
      </c>
      <c r="C1" s="3" t="s">
        <v>161</v>
      </c>
      <c r="D1" s="3"/>
      <c r="E1" s="4"/>
      <c r="F1" s="4"/>
      <c r="G1" s="1"/>
    </row>
    <row r="2" spans="1:12" ht="18" customHeight="1">
      <c r="A2" s="4"/>
      <c r="B2" s="2" t="s">
        <v>1</v>
      </c>
      <c r="C2" s="3" t="s">
        <v>2</v>
      </c>
      <c r="D2" s="3"/>
      <c r="E2" s="4"/>
      <c r="F2" s="4"/>
      <c r="G2" s="1"/>
      <c r="K2" s="3"/>
      <c r="L2" s="4"/>
    </row>
    <row r="3" spans="1:12" ht="18" customHeight="1">
      <c r="A3" s="4"/>
      <c r="B3" s="2" t="s">
        <v>3</v>
      </c>
      <c r="C3" s="3" t="s">
        <v>4</v>
      </c>
      <c r="D3" s="3"/>
      <c r="E3" s="4"/>
      <c r="F3" s="4"/>
      <c r="G3" s="1"/>
      <c r="K3" s="3"/>
      <c r="L3" s="4"/>
    </row>
    <row r="4" spans="1:12" ht="18" customHeight="1">
      <c r="A4" s="4"/>
      <c r="B4" s="2" t="s">
        <v>5</v>
      </c>
      <c r="C4" s="181" t="s">
        <v>6</v>
      </c>
      <c r="D4" s="3"/>
      <c r="E4" s="4"/>
      <c r="F4" s="4"/>
      <c r="G4" s="1"/>
      <c r="K4" s="3"/>
      <c r="L4" s="4"/>
    </row>
    <row r="5" spans="1:12" ht="18" customHeight="1">
      <c r="A5" s="4"/>
      <c r="B5" s="2" t="s">
        <v>125</v>
      </c>
      <c r="C5" s="181" t="s">
        <v>144</v>
      </c>
      <c r="D5" s="3"/>
      <c r="E5" s="4"/>
      <c r="F5" s="4"/>
      <c r="G5" s="1"/>
      <c r="K5" s="3"/>
      <c r="L5" s="4"/>
    </row>
    <row r="6" spans="1:12" ht="18" customHeight="1">
      <c r="A6" s="4"/>
      <c r="B6" s="2" t="s">
        <v>7</v>
      </c>
      <c r="C6" s="3" t="s">
        <v>145</v>
      </c>
      <c r="D6" s="3"/>
      <c r="E6" s="4"/>
      <c r="F6" s="4"/>
      <c r="G6" s="1"/>
      <c r="K6" s="3"/>
      <c r="L6" s="4"/>
    </row>
    <row r="7" spans="1:12" ht="15.75">
      <c r="A7" s="4"/>
      <c r="B7" s="4"/>
      <c r="C7" s="114"/>
      <c r="D7" s="114"/>
      <c r="E7" s="114"/>
      <c r="F7" s="114"/>
      <c r="G7" s="182"/>
      <c r="K7" s="3"/>
      <c r="L7" s="4"/>
    </row>
    <row r="8" spans="2:12" ht="15.75">
      <c r="B8" s="1" t="s">
        <v>160</v>
      </c>
      <c r="K8" s="3"/>
      <c r="L8" s="4"/>
    </row>
    <row r="9" spans="1:12" ht="15.75">
      <c r="A9" s="209" t="s">
        <v>126</v>
      </c>
      <c r="B9" s="209" t="s">
        <v>127</v>
      </c>
      <c r="C9" s="184" t="s">
        <v>128</v>
      </c>
      <c r="D9" s="184" t="s">
        <v>129</v>
      </c>
      <c r="E9" s="184" t="s">
        <v>130</v>
      </c>
      <c r="F9" s="184" t="s">
        <v>131</v>
      </c>
      <c r="G9" s="184" t="s">
        <v>132</v>
      </c>
      <c r="H9" s="207"/>
      <c r="K9" s="3"/>
      <c r="L9" s="4"/>
    </row>
    <row r="10" spans="1:12" ht="15.75">
      <c r="A10" s="210" t="s">
        <v>38</v>
      </c>
      <c r="B10" s="185" t="s">
        <v>40</v>
      </c>
      <c r="C10" s="139">
        <v>1</v>
      </c>
      <c r="D10" s="139"/>
      <c r="E10" s="139">
        <v>1</v>
      </c>
      <c r="F10" s="139"/>
      <c r="G10" s="139">
        <v>2</v>
      </c>
      <c r="H10" s="208"/>
      <c r="K10" s="3"/>
      <c r="L10" s="4"/>
    </row>
    <row r="11" spans="1:12" ht="18">
      <c r="A11" s="210" t="s">
        <v>39</v>
      </c>
      <c r="B11" s="185" t="s">
        <v>115</v>
      </c>
      <c r="C11" s="139">
        <v>2</v>
      </c>
      <c r="D11" s="139">
        <v>1</v>
      </c>
      <c r="E11" s="139"/>
      <c r="F11" s="139"/>
      <c r="G11" s="139">
        <v>3</v>
      </c>
      <c r="H11" s="208"/>
      <c r="K11" s="3"/>
      <c r="L11" s="4"/>
    </row>
    <row r="12" spans="1:12" ht="15.75">
      <c r="A12" s="210" t="s">
        <v>41</v>
      </c>
      <c r="B12" s="185" t="s">
        <v>71</v>
      </c>
      <c r="C12" s="139">
        <v>2</v>
      </c>
      <c r="D12" s="139"/>
      <c r="E12" s="139"/>
      <c r="F12" s="139"/>
      <c r="G12" s="139">
        <v>1</v>
      </c>
      <c r="H12" s="208"/>
      <c r="K12" s="3"/>
      <c r="L12" s="4"/>
    </row>
    <row r="13" spans="1:12" ht="15.75">
      <c r="A13" s="210" t="s">
        <v>43</v>
      </c>
      <c r="B13" s="185" t="s">
        <v>73</v>
      </c>
      <c r="C13" s="139"/>
      <c r="D13" s="139"/>
      <c r="E13" s="139">
        <v>4</v>
      </c>
      <c r="F13" s="139"/>
      <c r="G13" s="139">
        <v>6</v>
      </c>
      <c r="H13" s="208"/>
      <c r="K13" s="3"/>
      <c r="L13" s="4"/>
    </row>
    <row r="14" spans="1:12" ht="15.75">
      <c r="A14" s="210" t="s">
        <v>74</v>
      </c>
      <c r="B14" s="186" t="s">
        <v>75</v>
      </c>
      <c r="C14" s="139"/>
      <c r="D14" s="139"/>
      <c r="E14" s="139">
        <v>4</v>
      </c>
      <c r="F14" s="139"/>
      <c r="G14" s="139">
        <v>5</v>
      </c>
      <c r="H14" s="208"/>
      <c r="K14" s="3"/>
      <c r="L14" s="4"/>
    </row>
    <row r="15" spans="1:12" ht="15.75">
      <c r="A15" s="210" t="s">
        <v>76</v>
      </c>
      <c r="B15" s="185" t="s">
        <v>82</v>
      </c>
      <c r="C15" s="139">
        <v>2</v>
      </c>
      <c r="D15" s="139"/>
      <c r="E15" s="139"/>
      <c r="F15" s="139"/>
      <c r="G15" s="139">
        <v>2</v>
      </c>
      <c r="H15" s="208"/>
      <c r="K15" s="3"/>
      <c r="L15" s="4"/>
    </row>
    <row r="16" spans="1:12" ht="15.75">
      <c r="A16" s="210" t="s">
        <v>78</v>
      </c>
      <c r="B16" s="185" t="s">
        <v>86</v>
      </c>
      <c r="C16" s="139">
        <v>2</v>
      </c>
      <c r="D16" s="139"/>
      <c r="E16" s="139"/>
      <c r="F16" s="139">
        <v>2</v>
      </c>
      <c r="G16" s="139">
        <v>3</v>
      </c>
      <c r="H16" s="208"/>
      <c r="K16" s="3"/>
      <c r="L16" s="4"/>
    </row>
    <row r="17" spans="1:12" ht="15.75">
      <c r="A17" s="210" t="s">
        <v>80</v>
      </c>
      <c r="B17" s="185" t="s">
        <v>88</v>
      </c>
      <c r="C17" s="139"/>
      <c r="D17" s="139"/>
      <c r="E17" s="139"/>
      <c r="F17" s="139">
        <v>2</v>
      </c>
      <c r="G17" s="139">
        <v>2</v>
      </c>
      <c r="H17" s="208"/>
      <c r="K17" s="3"/>
      <c r="L17" s="4"/>
    </row>
    <row r="18" spans="1:12" ht="15.75">
      <c r="A18" s="210" t="s">
        <v>81</v>
      </c>
      <c r="B18" s="185" t="s">
        <v>90</v>
      </c>
      <c r="C18" s="139">
        <v>2</v>
      </c>
      <c r="D18" s="139"/>
      <c r="E18" s="139"/>
      <c r="F18" s="139"/>
      <c r="G18" s="139">
        <v>2</v>
      </c>
      <c r="H18" s="208"/>
      <c r="K18" s="3"/>
      <c r="L18" s="4"/>
    </row>
    <row r="19" spans="1:12" ht="15.75">
      <c r="A19" s="210" t="s">
        <v>83</v>
      </c>
      <c r="B19" s="185" t="s">
        <v>97</v>
      </c>
      <c r="C19" s="139"/>
      <c r="D19" s="139"/>
      <c r="E19" s="139"/>
      <c r="F19" s="139">
        <v>4</v>
      </c>
      <c r="G19" s="139">
        <v>4</v>
      </c>
      <c r="H19" s="208"/>
      <c r="K19" s="3"/>
      <c r="L19" s="4"/>
    </row>
    <row r="20" spans="1:12" ht="15.75">
      <c r="A20" s="209"/>
      <c r="B20" s="211" t="s">
        <v>133</v>
      </c>
      <c r="C20" s="184">
        <f>SUM(C10:C19)</f>
        <v>11</v>
      </c>
      <c r="D20" s="184">
        <f>SUM(D10:D19)</f>
        <v>1</v>
      </c>
      <c r="E20" s="184">
        <f>SUM(E10:E19)</f>
        <v>9</v>
      </c>
      <c r="F20" s="184">
        <f>SUM(F10:F19)</f>
        <v>8</v>
      </c>
      <c r="G20" s="184">
        <f>SUM(G10:G19)</f>
        <v>30</v>
      </c>
      <c r="H20" s="208"/>
      <c r="K20" s="3"/>
      <c r="L20" s="4"/>
    </row>
    <row r="21" spans="1:8" ht="15.75">
      <c r="A21" s="209"/>
      <c r="B21" s="209"/>
      <c r="C21" s="392">
        <f>SUM(C20:F20)</f>
        <v>29</v>
      </c>
      <c r="D21" s="392"/>
      <c r="E21" s="392"/>
      <c r="F21" s="392"/>
      <c r="G21" s="184"/>
      <c r="H21" s="208"/>
    </row>
    <row r="22" spans="1:8" ht="15.75">
      <c r="A22" s="209" t="s">
        <v>126</v>
      </c>
      <c r="B22" s="209" t="s">
        <v>134</v>
      </c>
      <c r="C22" s="184" t="s">
        <v>128</v>
      </c>
      <c r="D22" s="184" t="s">
        <v>129</v>
      </c>
      <c r="E22" s="184" t="s">
        <v>130</v>
      </c>
      <c r="F22" s="184" t="s">
        <v>131</v>
      </c>
      <c r="G22" s="184" t="s">
        <v>132</v>
      </c>
      <c r="H22" s="208"/>
    </row>
    <row r="23" spans="1:8" ht="15.75">
      <c r="A23" s="210" t="s">
        <v>38</v>
      </c>
      <c r="B23" s="6" t="s">
        <v>71</v>
      </c>
      <c r="C23" s="139">
        <v>2</v>
      </c>
      <c r="D23" s="139"/>
      <c r="E23" s="139"/>
      <c r="F23" s="139"/>
      <c r="G23" s="139">
        <v>1</v>
      </c>
      <c r="H23" s="207"/>
    </row>
    <row r="24" spans="1:8" ht="15.75">
      <c r="A24" s="210" t="s">
        <v>39</v>
      </c>
      <c r="B24" s="6" t="s">
        <v>73</v>
      </c>
      <c r="C24" s="139"/>
      <c r="D24" s="139"/>
      <c r="E24" s="139">
        <v>4</v>
      </c>
      <c r="F24" s="139"/>
      <c r="G24" s="139">
        <v>4</v>
      </c>
      <c r="H24" s="208"/>
    </row>
    <row r="25" spans="1:8" ht="15.75">
      <c r="A25" s="210" t="s">
        <v>41</v>
      </c>
      <c r="B25" s="186" t="s">
        <v>75</v>
      </c>
      <c r="C25" s="139"/>
      <c r="D25" s="139"/>
      <c r="E25" s="139">
        <v>4</v>
      </c>
      <c r="F25" s="139"/>
      <c r="G25" s="139">
        <v>3</v>
      </c>
      <c r="H25" s="208"/>
    </row>
    <row r="26" spans="1:8" ht="15.75">
      <c r="A26" s="210" t="s">
        <v>43</v>
      </c>
      <c r="B26" s="186" t="s">
        <v>77</v>
      </c>
      <c r="C26" s="139"/>
      <c r="D26" s="139"/>
      <c r="E26" s="139">
        <v>4</v>
      </c>
      <c r="F26" s="139"/>
      <c r="G26" s="139">
        <v>5</v>
      </c>
      <c r="H26" s="208"/>
    </row>
    <row r="27" spans="1:8" ht="15.75">
      <c r="A27" s="210" t="s">
        <v>74</v>
      </c>
      <c r="B27" s="6" t="s">
        <v>79</v>
      </c>
      <c r="C27" s="139"/>
      <c r="D27" s="139"/>
      <c r="E27" s="139">
        <v>4</v>
      </c>
      <c r="F27" s="139"/>
      <c r="G27" s="139">
        <v>5</v>
      </c>
      <c r="H27" s="208"/>
    </row>
    <row r="28" spans="1:8" ht="18">
      <c r="A28" s="210" t="s">
        <v>76</v>
      </c>
      <c r="B28" s="6" t="s">
        <v>123</v>
      </c>
      <c r="C28" s="139"/>
      <c r="D28" s="139"/>
      <c r="E28" s="139">
        <v>2</v>
      </c>
      <c r="F28" s="139"/>
      <c r="G28" s="139">
        <v>2</v>
      </c>
      <c r="H28" s="208"/>
    </row>
    <row r="29" spans="1:8" ht="15.75">
      <c r="A29" s="210" t="s">
        <v>78</v>
      </c>
      <c r="B29" s="6" t="s">
        <v>82</v>
      </c>
      <c r="C29" s="139">
        <v>1</v>
      </c>
      <c r="D29" s="139"/>
      <c r="E29" s="139"/>
      <c r="F29" s="139"/>
      <c r="G29" s="139">
        <v>1</v>
      </c>
      <c r="H29" s="208"/>
    </row>
    <row r="30" spans="1:8" ht="15.75">
      <c r="A30" s="210" t="s">
        <v>80</v>
      </c>
      <c r="B30" s="187" t="s">
        <v>97</v>
      </c>
      <c r="C30" s="139"/>
      <c r="D30" s="139"/>
      <c r="E30" s="139"/>
      <c r="F30" s="143">
        <v>4</v>
      </c>
      <c r="G30" s="139">
        <v>5</v>
      </c>
      <c r="H30" s="208"/>
    </row>
    <row r="31" spans="1:8" ht="15.75">
      <c r="A31" s="210" t="s">
        <v>81</v>
      </c>
      <c r="B31" s="187" t="s">
        <v>100</v>
      </c>
      <c r="C31" s="139">
        <v>2</v>
      </c>
      <c r="D31" s="139">
        <v>2</v>
      </c>
      <c r="E31" s="139"/>
      <c r="F31" s="139">
        <v>2</v>
      </c>
      <c r="G31" s="139">
        <v>3</v>
      </c>
      <c r="H31" s="208"/>
    </row>
    <row r="32" spans="1:8" ht="15.75">
      <c r="A32" s="210" t="s">
        <v>83</v>
      </c>
      <c r="B32" s="186" t="s">
        <v>101</v>
      </c>
      <c r="C32" s="139">
        <v>2</v>
      </c>
      <c r="D32" s="139"/>
      <c r="E32" s="139"/>
      <c r="F32" s="139"/>
      <c r="G32" s="139">
        <v>1</v>
      </c>
      <c r="H32" s="208"/>
    </row>
    <row r="33" spans="1:8" ht="15.75">
      <c r="A33" s="210"/>
      <c r="B33" s="212" t="s">
        <v>133</v>
      </c>
      <c r="C33" s="188">
        <f>SUM(C23:C32)</f>
        <v>7</v>
      </c>
      <c r="D33" s="188">
        <f>SUM(D23:D32)</f>
        <v>2</v>
      </c>
      <c r="E33" s="188">
        <f>SUM(E23:E32)</f>
        <v>18</v>
      </c>
      <c r="F33" s="188">
        <f>SUM(F23:F32)</f>
        <v>6</v>
      </c>
      <c r="G33" s="188">
        <f>SUM(G23:G32)</f>
        <v>30</v>
      </c>
      <c r="H33" s="208"/>
    </row>
    <row r="34" spans="1:8" ht="15.75">
      <c r="A34" s="210"/>
      <c r="B34" s="213"/>
      <c r="C34" s="393">
        <f>SUM(C33:F33)</f>
        <v>33</v>
      </c>
      <c r="D34" s="393"/>
      <c r="E34" s="393"/>
      <c r="F34" s="393"/>
      <c r="G34" s="188"/>
      <c r="H34" s="208"/>
    </row>
    <row r="35" spans="1:8" ht="15.75">
      <c r="A35" s="209" t="s">
        <v>126</v>
      </c>
      <c r="B35" s="209" t="s">
        <v>135</v>
      </c>
      <c r="C35" s="184" t="s">
        <v>128</v>
      </c>
      <c r="D35" s="184" t="s">
        <v>129</v>
      </c>
      <c r="E35" s="184" t="s">
        <v>130</v>
      </c>
      <c r="F35" s="184" t="s">
        <v>131</v>
      </c>
      <c r="G35" s="184" t="s">
        <v>132</v>
      </c>
      <c r="H35" s="208"/>
    </row>
    <row r="36" spans="1:8" ht="18">
      <c r="A36" s="210" t="s">
        <v>38</v>
      </c>
      <c r="B36" s="185" t="s">
        <v>114</v>
      </c>
      <c r="C36" s="185"/>
      <c r="D36" s="139"/>
      <c r="E36" s="139">
        <v>2</v>
      </c>
      <c r="F36" s="139"/>
      <c r="G36" s="139">
        <v>1</v>
      </c>
      <c r="H36" s="208"/>
    </row>
    <row r="37" spans="1:8" ht="15.75">
      <c r="A37" s="210" t="s">
        <v>39</v>
      </c>
      <c r="B37" s="185" t="s">
        <v>42</v>
      </c>
      <c r="C37" s="139"/>
      <c r="D37" s="139">
        <v>2</v>
      </c>
      <c r="E37" s="139"/>
      <c r="F37" s="139"/>
      <c r="G37" s="139">
        <v>1</v>
      </c>
      <c r="H37" s="207"/>
    </row>
    <row r="38" spans="1:8" ht="15.75">
      <c r="A38" s="210" t="s">
        <v>41</v>
      </c>
      <c r="B38" s="185" t="s">
        <v>71</v>
      </c>
      <c r="C38" s="139">
        <v>2</v>
      </c>
      <c r="D38" s="139"/>
      <c r="E38" s="139"/>
      <c r="F38" s="139"/>
      <c r="G38" s="139">
        <v>1</v>
      </c>
      <c r="H38" s="208"/>
    </row>
    <row r="39" spans="1:8" ht="15.75">
      <c r="A39" s="210" t="s">
        <v>43</v>
      </c>
      <c r="B39" s="185" t="s">
        <v>73</v>
      </c>
      <c r="C39" s="139"/>
      <c r="D39" s="139"/>
      <c r="E39" s="139">
        <v>3</v>
      </c>
      <c r="F39" s="139"/>
      <c r="G39" s="139">
        <v>4</v>
      </c>
      <c r="H39" s="208"/>
    </row>
    <row r="40" spans="1:8" ht="18">
      <c r="A40" s="210" t="s">
        <v>74</v>
      </c>
      <c r="B40" s="185" t="s">
        <v>122</v>
      </c>
      <c r="C40" s="139"/>
      <c r="D40" s="139"/>
      <c r="E40" s="139">
        <v>4</v>
      </c>
      <c r="F40" s="139"/>
      <c r="G40" s="139">
        <v>3</v>
      </c>
      <c r="H40" s="208"/>
    </row>
    <row r="41" spans="1:8" ht="15.75">
      <c r="A41" s="210" t="s">
        <v>76</v>
      </c>
      <c r="B41" s="186" t="s">
        <v>77</v>
      </c>
      <c r="C41" s="139"/>
      <c r="D41" s="139"/>
      <c r="E41" s="139">
        <v>4</v>
      </c>
      <c r="F41" s="139"/>
      <c r="G41" s="139">
        <v>4</v>
      </c>
      <c r="H41" s="208"/>
    </row>
    <row r="42" spans="1:8" ht="15.75">
      <c r="A42" s="210" t="s">
        <v>78</v>
      </c>
      <c r="B42" s="185" t="s">
        <v>79</v>
      </c>
      <c r="C42" s="139"/>
      <c r="D42" s="139"/>
      <c r="E42" s="139">
        <v>4</v>
      </c>
      <c r="F42" s="139"/>
      <c r="G42" s="139">
        <v>3</v>
      </c>
      <c r="H42" s="208"/>
    </row>
    <row r="43" spans="1:8" ht="18">
      <c r="A43" s="210" t="s">
        <v>80</v>
      </c>
      <c r="B43" s="185" t="s">
        <v>123</v>
      </c>
      <c r="C43" s="139"/>
      <c r="D43" s="139"/>
      <c r="E43" s="139">
        <v>2</v>
      </c>
      <c r="F43" s="139"/>
      <c r="G43" s="139">
        <v>2</v>
      </c>
      <c r="H43" s="208"/>
    </row>
    <row r="44" spans="1:8" ht="15.75">
      <c r="A44" s="210" t="s">
        <v>81</v>
      </c>
      <c r="B44" s="186" t="s">
        <v>98</v>
      </c>
      <c r="C44" s="139"/>
      <c r="D44" s="139"/>
      <c r="E44" s="139"/>
      <c r="F44" s="139">
        <v>2</v>
      </c>
      <c r="G44" s="139">
        <v>3</v>
      </c>
      <c r="H44" s="208"/>
    </row>
    <row r="45" spans="1:8" ht="18">
      <c r="A45" s="210" t="s">
        <v>83</v>
      </c>
      <c r="B45" s="186" t="s">
        <v>124</v>
      </c>
      <c r="C45" s="139"/>
      <c r="D45" s="139"/>
      <c r="E45" s="139"/>
      <c r="F45" s="139">
        <v>6</v>
      </c>
      <c r="G45" s="139">
        <v>3</v>
      </c>
      <c r="H45" s="208"/>
    </row>
    <row r="46" spans="1:8" ht="15.75">
      <c r="A46" s="210" t="s">
        <v>85</v>
      </c>
      <c r="B46" s="186" t="s">
        <v>101</v>
      </c>
      <c r="C46" s="139">
        <v>2</v>
      </c>
      <c r="D46" s="139"/>
      <c r="E46" s="139"/>
      <c r="F46" s="139"/>
      <c r="G46" s="139">
        <v>1</v>
      </c>
      <c r="H46" s="208"/>
    </row>
    <row r="47" spans="1:8" ht="15.75">
      <c r="A47" s="210" t="s">
        <v>87</v>
      </c>
      <c r="B47" s="186" t="s">
        <v>102</v>
      </c>
      <c r="C47" s="139">
        <v>2</v>
      </c>
      <c r="D47" s="139"/>
      <c r="E47" s="139"/>
      <c r="F47" s="139"/>
      <c r="G47" s="139">
        <v>1</v>
      </c>
      <c r="H47" s="208"/>
    </row>
    <row r="48" spans="1:8" ht="15.75">
      <c r="A48" s="209"/>
      <c r="B48" s="211" t="s">
        <v>133</v>
      </c>
      <c r="C48" s="184">
        <f>SUM(C36:C47)</f>
        <v>6</v>
      </c>
      <c r="D48" s="184">
        <f>SUM(D36:D47)</f>
        <v>2</v>
      </c>
      <c r="E48" s="184">
        <f>SUM(E36:E47)</f>
        <v>19</v>
      </c>
      <c r="F48" s="184">
        <f>SUM(F36:F47)</f>
        <v>8</v>
      </c>
      <c r="G48" s="184">
        <f>SUM(G36:G47)</f>
        <v>27</v>
      </c>
      <c r="H48" s="208"/>
    </row>
    <row r="49" spans="1:8" ht="15.75">
      <c r="A49" s="209"/>
      <c r="B49" s="209"/>
      <c r="C49" s="392">
        <f>SUM(C48:F48)</f>
        <v>35</v>
      </c>
      <c r="D49" s="392"/>
      <c r="E49" s="392"/>
      <c r="F49" s="392"/>
      <c r="G49" s="184"/>
      <c r="H49" s="208"/>
    </row>
    <row r="50" spans="1:8" ht="15.75">
      <c r="A50" s="209" t="s">
        <v>126</v>
      </c>
      <c r="B50" s="209" t="s">
        <v>136</v>
      </c>
      <c r="C50" s="184" t="s">
        <v>128</v>
      </c>
      <c r="D50" s="184" t="s">
        <v>129</v>
      </c>
      <c r="E50" s="184" t="s">
        <v>130</v>
      </c>
      <c r="F50" s="184" t="s">
        <v>131</v>
      </c>
      <c r="G50" s="184" t="s">
        <v>132</v>
      </c>
      <c r="H50" s="208"/>
    </row>
    <row r="51" spans="1:8" ht="18">
      <c r="A51" s="210" t="s">
        <v>38</v>
      </c>
      <c r="B51" s="6" t="s">
        <v>114</v>
      </c>
      <c r="C51" s="185"/>
      <c r="D51" s="139"/>
      <c r="E51" s="139">
        <v>2</v>
      </c>
      <c r="F51" s="139"/>
      <c r="G51" s="139">
        <v>1</v>
      </c>
      <c r="H51" s="208"/>
    </row>
    <row r="52" spans="1:8" ht="15.75">
      <c r="A52" s="210" t="s">
        <v>39</v>
      </c>
      <c r="B52" s="6" t="s">
        <v>42</v>
      </c>
      <c r="C52" s="139"/>
      <c r="D52" s="139">
        <v>2</v>
      </c>
      <c r="E52" s="139"/>
      <c r="F52" s="139"/>
      <c r="G52" s="139">
        <v>1</v>
      </c>
      <c r="H52" s="207"/>
    </row>
    <row r="53" spans="1:8" ht="18">
      <c r="A53" s="210" t="s">
        <v>41</v>
      </c>
      <c r="B53" s="185" t="s">
        <v>115</v>
      </c>
      <c r="C53" s="139">
        <v>2</v>
      </c>
      <c r="D53" s="139">
        <v>2</v>
      </c>
      <c r="E53" s="139"/>
      <c r="F53" s="139"/>
      <c r="G53" s="139">
        <v>3</v>
      </c>
      <c r="H53" s="208"/>
    </row>
    <row r="54" spans="1:8" ht="15.75">
      <c r="A54" s="210" t="s">
        <v>43</v>
      </c>
      <c r="B54" s="6" t="s">
        <v>71</v>
      </c>
      <c r="C54" s="143">
        <v>2</v>
      </c>
      <c r="D54" s="139"/>
      <c r="E54" s="139"/>
      <c r="F54" s="139"/>
      <c r="G54" s="139">
        <v>4</v>
      </c>
      <c r="H54" s="208"/>
    </row>
    <row r="55" spans="1:8" ht="15.75">
      <c r="A55" s="210" t="s">
        <v>74</v>
      </c>
      <c r="B55" s="6" t="s">
        <v>73</v>
      </c>
      <c r="C55" s="139"/>
      <c r="D55" s="139"/>
      <c r="E55" s="143">
        <v>3</v>
      </c>
      <c r="F55" s="139"/>
      <c r="G55" s="139">
        <v>5</v>
      </c>
      <c r="H55" s="208"/>
    </row>
    <row r="56" spans="1:8" ht="18">
      <c r="A56" s="210" t="s">
        <v>76</v>
      </c>
      <c r="B56" s="6" t="s">
        <v>122</v>
      </c>
      <c r="C56" s="139"/>
      <c r="D56" s="139"/>
      <c r="E56" s="139">
        <v>4</v>
      </c>
      <c r="F56" s="139"/>
      <c r="G56" s="139">
        <v>5</v>
      </c>
      <c r="H56" s="208"/>
    </row>
    <row r="57" spans="1:8" ht="18">
      <c r="A57" s="210" t="s">
        <v>78</v>
      </c>
      <c r="B57" s="6" t="s">
        <v>123</v>
      </c>
      <c r="C57" s="139"/>
      <c r="D57" s="139"/>
      <c r="E57" s="139">
        <v>2</v>
      </c>
      <c r="F57" s="139"/>
      <c r="G57" s="139">
        <v>2</v>
      </c>
      <c r="H57" s="208"/>
    </row>
    <row r="58" spans="1:8" ht="15.75">
      <c r="A58" s="210" t="s">
        <v>80</v>
      </c>
      <c r="B58" s="186" t="s">
        <v>98</v>
      </c>
      <c r="C58" s="139"/>
      <c r="D58" s="139"/>
      <c r="E58" s="139"/>
      <c r="F58" s="139">
        <v>2</v>
      </c>
      <c r="G58" s="139">
        <v>5</v>
      </c>
      <c r="H58" s="208"/>
    </row>
    <row r="59" spans="1:8" ht="18">
      <c r="A59" s="210" t="s">
        <v>81</v>
      </c>
      <c r="B59" s="186" t="s">
        <v>124</v>
      </c>
      <c r="C59" s="139"/>
      <c r="D59" s="139"/>
      <c r="E59" s="139"/>
      <c r="F59" s="139">
        <v>6</v>
      </c>
      <c r="G59" s="139">
        <v>5</v>
      </c>
      <c r="H59" s="208"/>
    </row>
    <row r="60" spans="1:8" ht="15.75">
      <c r="A60" s="210" t="s">
        <v>83</v>
      </c>
      <c r="B60" s="186" t="s">
        <v>101</v>
      </c>
      <c r="C60" s="139">
        <v>2</v>
      </c>
      <c r="D60" s="139"/>
      <c r="E60" s="139"/>
      <c r="F60" s="139"/>
      <c r="G60" s="139">
        <v>1</v>
      </c>
      <c r="H60" s="208"/>
    </row>
    <row r="61" spans="1:8" ht="15.75">
      <c r="A61" s="210" t="s">
        <v>85</v>
      </c>
      <c r="B61" s="186" t="s">
        <v>102</v>
      </c>
      <c r="C61" s="139">
        <v>2</v>
      </c>
      <c r="D61" s="139"/>
      <c r="E61" s="139"/>
      <c r="F61" s="139"/>
      <c r="G61" s="139">
        <v>1</v>
      </c>
      <c r="H61" s="208"/>
    </row>
    <row r="62" spans="1:8" ht="15.75">
      <c r="A62" s="213"/>
      <c r="B62" s="214" t="s">
        <v>133</v>
      </c>
      <c r="C62" s="188">
        <f>SUM(C51:C61)</f>
        <v>8</v>
      </c>
      <c r="D62" s="188">
        <f>SUM(D51:D61)</f>
        <v>4</v>
      </c>
      <c r="E62" s="188">
        <f>SUM(E51:E61)</f>
        <v>11</v>
      </c>
      <c r="F62" s="188">
        <f>SUM(F51:F61)</f>
        <v>8</v>
      </c>
      <c r="G62" s="188">
        <f>SUM(G51:G61)</f>
        <v>33</v>
      </c>
      <c r="H62" s="208"/>
    </row>
    <row r="63" spans="1:8" ht="15.75">
      <c r="A63" s="213"/>
      <c r="B63" s="213"/>
      <c r="C63" s="393">
        <f>SUM(C62:F62)</f>
        <v>31</v>
      </c>
      <c r="D63" s="393"/>
      <c r="E63" s="393"/>
      <c r="F63" s="393"/>
      <c r="G63" s="188"/>
      <c r="H63" s="208"/>
    </row>
    <row r="64" spans="1:8" ht="15.75">
      <c r="A64" s="209" t="s">
        <v>126</v>
      </c>
      <c r="B64" s="209" t="s">
        <v>137</v>
      </c>
      <c r="C64" s="184" t="s">
        <v>128</v>
      </c>
      <c r="D64" s="184" t="s">
        <v>129</v>
      </c>
      <c r="E64" s="184" t="s">
        <v>130</v>
      </c>
      <c r="F64" s="184" t="s">
        <v>131</v>
      </c>
      <c r="G64" s="184" t="s">
        <v>132</v>
      </c>
      <c r="H64" s="208"/>
    </row>
    <row r="65" spans="1:8" ht="18">
      <c r="A65" s="210" t="s">
        <v>38</v>
      </c>
      <c r="B65" s="185" t="s">
        <v>114</v>
      </c>
      <c r="C65" s="185"/>
      <c r="D65" s="139"/>
      <c r="E65" s="139">
        <v>2</v>
      </c>
      <c r="F65" s="139"/>
      <c r="G65" s="184">
        <v>1</v>
      </c>
      <c r="H65" s="208"/>
    </row>
    <row r="66" spans="1:8" ht="15.75">
      <c r="A66" s="210" t="s">
        <v>39</v>
      </c>
      <c r="B66" s="185" t="s">
        <v>72</v>
      </c>
      <c r="C66" s="139">
        <v>2</v>
      </c>
      <c r="D66" s="139"/>
      <c r="E66" s="139"/>
      <c r="F66" s="139"/>
      <c r="G66" s="184">
        <v>2</v>
      </c>
      <c r="H66" s="208"/>
    </row>
    <row r="67" spans="1:8" ht="18">
      <c r="A67" s="210" t="s">
        <v>41</v>
      </c>
      <c r="B67" s="185" t="s">
        <v>122</v>
      </c>
      <c r="C67" s="139"/>
      <c r="D67" s="139"/>
      <c r="E67" s="143">
        <v>4</v>
      </c>
      <c r="F67" s="139"/>
      <c r="G67" s="184">
        <v>6</v>
      </c>
      <c r="H67" s="208"/>
    </row>
    <row r="68" spans="1:8" ht="18">
      <c r="A68" s="210" t="s">
        <v>43</v>
      </c>
      <c r="B68" s="185" t="s">
        <v>123</v>
      </c>
      <c r="C68" s="139"/>
      <c r="D68" s="139"/>
      <c r="E68" s="139">
        <v>2</v>
      </c>
      <c r="F68" s="139"/>
      <c r="G68" s="184">
        <v>2</v>
      </c>
      <c r="H68" s="208"/>
    </row>
    <row r="69" spans="1:8" ht="15.75">
      <c r="A69" s="210" t="s">
        <v>74</v>
      </c>
      <c r="B69" s="185" t="s">
        <v>141</v>
      </c>
      <c r="C69" s="139"/>
      <c r="D69" s="139"/>
      <c r="E69" s="139">
        <v>2</v>
      </c>
      <c r="F69" s="139"/>
      <c r="G69" s="184">
        <v>2</v>
      </c>
      <c r="H69" s="208"/>
    </row>
    <row r="70" spans="1:8" ht="15.75">
      <c r="A70" s="210" t="s">
        <v>76</v>
      </c>
      <c r="B70" s="186" t="s">
        <v>98</v>
      </c>
      <c r="C70" s="139"/>
      <c r="D70" s="139"/>
      <c r="E70" s="139"/>
      <c r="F70" s="139">
        <v>2</v>
      </c>
      <c r="G70" s="184">
        <v>8</v>
      </c>
      <c r="H70" s="208"/>
    </row>
    <row r="71" spans="1:8" ht="18">
      <c r="A71" s="210" t="s">
        <v>78</v>
      </c>
      <c r="B71" s="186" t="s">
        <v>124</v>
      </c>
      <c r="C71" s="139"/>
      <c r="D71" s="139"/>
      <c r="E71" s="139"/>
      <c r="F71" s="139">
        <v>6</v>
      </c>
      <c r="G71" s="184">
        <v>6</v>
      </c>
      <c r="H71" s="208"/>
    </row>
    <row r="72" spans="1:8" ht="15.75">
      <c r="A72" s="210" t="s">
        <v>80</v>
      </c>
      <c r="B72" s="186" t="s">
        <v>101</v>
      </c>
      <c r="C72" s="139"/>
      <c r="D72" s="139"/>
      <c r="E72" s="139">
        <v>2</v>
      </c>
      <c r="F72" s="139"/>
      <c r="G72" s="184">
        <v>2</v>
      </c>
      <c r="H72" s="208"/>
    </row>
    <row r="73" spans="1:8" ht="15.75">
      <c r="A73" s="210" t="s">
        <v>81</v>
      </c>
      <c r="B73" s="186" t="s">
        <v>102</v>
      </c>
      <c r="C73" s="139">
        <v>2</v>
      </c>
      <c r="D73" s="139"/>
      <c r="E73" s="139"/>
      <c r="F73" s="139"/>
      <c r="G73" s="184">
        <v>1</v>
      </c>
      <c r="H73" s="208"/>
    </row>
    <row r="74" spans="1:8" ht="15.75">
      <c r="A74" s="209"/>
      <c r="B74" s="211" t="s">
        <v>133</v>
      </c>
      <c r="C74" s="184">
        <f>SUM(C65:C73)</f>
        <v>4</v>
      </c>
      <c r="D74" s="184">
        <f>SUM(D65:D73)</f>
        <v>0</v>
      </c>
      <c r="E74" s="184">
        <f>SUM(E65:E73)</f>
        <v>12</v>
      </c>
      <c r="F74" s="184">
        <f>SUM(F65:F73)</f>
        <v>8</v>
      </c>
      <c r="G74" s="184">
        <f>SUM(G65:G73)</f>
        <v>30</v>
      </c>
      <c r="H74" s="208"/>
    </row>
    <row r="75" spans="1:8" ht="15.75">
      <c r="A75" s="209"/>
      <c r="B75" s="209"/>
      <c r="C75" s="392">
        <f>SUM(C74:F74)</f>
        <v>24</v>
      </c>
      <c r="D75" s="392"/>
      <c r="E75" s="392"/>
      <c r="F75" s="392"/>
      <c r="G75" s="184"/>
      <c r="H75" s="208"/>
    </row>
    <row r="76" spans="1:8" ht="15.75">
      <c r="A76" s="209" t="s">
        <v>126</v>
      </c>
      <c r="B76" s="209" t="s">
        <v>138</v>
      </c>
      <c r="C76" s="184" t="s">
        <v>128</v>
      </c>
      <c r="D76" s="184" t="s">
        <v>129</v>
      </c>
      <c r="E76" s="184" t="s">
        <v>130</v>
      </c>
      <c r="F76" s="184" t="s">
        <v>131</v>
      </c>
      <c r="G76" s="184" t="s">
        <v>132</v>
      </c>
      <c r="H76" s="208"/>
    </row>
    <row r="77" spans="1:8" ht="18">
      <c r="A77" s="210" t="s">
        <v>38</v>
      </c>
      <c r="B77" s="6" t="s">
        <v>114</v>
      </c>
      <c r="C77" s="185"/>
      <c r="D77" s="139"/>
      <c r="E77" s="143">
        <v>2</v>
      </c>
      <c r="F77" s="139"/>
      <c r="G77" s="184">
        <v>4</v>
      </c>
      <c r="H77" s="208"/>
    </row>
    <row r="78" spans="1:8" ht="15.75">
      <c r="A78" s="210" t="s">
        <v>39</v>
      </c>
      <c r="B78" s="6" t="s">
        <v>72</v>
      </c>
      <c r="C78" s="143">
        <v>2</v>
      </c>
      <c r="D78" s="139"/>
      <c r="E78" s="139"/>
      <c r="F78" s="139"/>
      <c r="G78" s="184">
        <v>2</v>
      </c>
      <c r="H78" s="208"/>
    </row>
    <row r="79" spans="1:8" ht="18">
      <c r="A79" s="210" t="s">
        <v>41</v>
      </c>
      <c r="B79" s="6" t="s">
        <v>123</v>
      </c>
      <c r="C79" s="139"/>
      <c r="D79" s="139"/>
      <c r="E79" s="139">
        <v>2</v>
      </c>
      <c r="F79" s="139"/>
      <c r="G79" s="184">
        <v>2</v>
      </c>
      <c r="H79" s="208"/>
    </row>
    <row r="80" spans="1:8" ht="15.75">
      <c r="A80" s="210" t="s">
        <v>43</v>
      </c>
      <c r="B80" s="6" t="s">
        <v>141</v>
      </c>
      <c r="C80" s="139"/>
      <c r="D80" s="139"/>
      <c r="E80" s="139">
        <v>2</v>
      </c>
      <c r="F80" s="139"/>
      <c r="G80" s="184">
        <v>2</v>
      </c>
      <c r="H80" s="208"/>
    </row>
    <row r="81" spans="1:8" ht="18">
      <c r="A81" s="210" t="s">
        <v>74</v>
      </c>
      <c r="B81" s="186" t="s">
        <v>124</v>
      </c>
      <c r="C81" s="139"/>
      <c r="D81" s="139"/>
      <c r="E81" s="139"/>
      <c r="F81" s="139">
        <v>6</v>
      </c>
      <c r="G81" s="184">
        <v>5</v>
      </c>
      <c r="H81" s="208"/>
    </row>
    <row r="82" spans="1:8" ht="15.75">
      <c r="A82" s="210" t="s">
        <v>76</v>
      </c>
      <c r="B82" s="6" t="s">
        <v>99</v>
      </c>
      <c r="C82" s="139">
        <v>2</v>
      </c>
      <c r="D82" s="139"/>
      <c r="E82" s="139"/>
      <c r="F82" s="139">
        <v>2</v>
      </c>
      <c r="G82" s="184">
        <v>5</v>
      </c>
      <c r="H82" s="208"/>
    </row>
    <row r="83" spans="1:8" ht="15.75">
      <c r="A83" s="210" t="s">
        <v>78</v>
      </c>
      <c r="B83" s="186" t="s">
        <v>102</v>
      </c>
      <c r="C83" s="139"/>
      <c r="D83" s="139"/>
      <c r="E83" s="139">
        <v>2</v>
      </c>
      <c r="F83" s="139"/>
      <c r="G83" s="184">
        <v>2</v>
      </c>
      <c r="H83" s="208"/>
    </row>
    <row r="84" spans="1:8" ht="15.75">
      <c r="A84" s="210" t="s">
        <v>80</v>
      </c>
      <c r="B84" s="6" t="s">
        <v>103</v>
      </c>
      <c r="C84" s="139">
        <v>2</v>
      </c>
      <c r="D84" s="139"/>
      <c r="E84" s="139">
        <v>2</v>
      </c>
      <c r="F84" s="139"/>
      <c r="G84" s="184">
        <v>4</v>
      </c>
      <c r="H84" s="208"/>
    </row>
    <row r="85" spans="1:8" ht="15.75">
      <c r="A85" s="210" t="s">
        <v>81</v>
      </c>
      <c r="B85" s="6" t="s">
        <v>104</v>
      </c>
      <c r="C85" s="139">
        <v>2</v>
      </c>
      <c r="D85" s="139"/>
      <c r="E85" s="139">
        <v>2</v>
      </c>
      <c r="F85" s="139"/>
      <c r="G85" s="184">
        <v>4</v>
      </c>
      <c r="H85" s="208"/>
    </row>
    <row r="86" spans="1:8" ht="15.75">
      <c r="A86" s="209"/>
      <c r="B86" s="211" t="s">
        <v>133</v>
      </c>
      <c r="C86" s="184">
        <f>SUM(C77:C85)</f>
        <v>8</v>
      </c>
      <c r="D86" s="184">
        <f>SUM(D77:D85)</f>
        <v>0</v>
      </c>
      <c r="E86" s="184">
        <f>SUM(E77:E85)</f>
        <v>12</v>
      </c>
      <c r="F86" s="184">
        <f>SUM(F77:F85)</f>
        <v>8</v>
      </c>
      <c r="G86" s="184">
        <f>SUM(G77:G85)</f>
        <v>30</v>
      </c>
      <c r="H86" s="208"/>
    </row>
    <row r="87" spans="1:8" ht="15.75">
      <c r="A87" s="209"/>
      <c r="B87" s="209"/>
      <c r="C87" s="392">
        <f>SUM(C86:F86)</f>
        <v>28</v>
      </c>
      <c r="D87" s="392"/>
      <c r="E87" s="392"/>
      <c r="F87" s="392"/>
      <c r="G87" s="184"/>
      <c r="H87" s="208"/>
    </row>
    <row r="88" spans="1:8" ht="15.75">
      <c r="A88" s="215" t="s">
        <v>126</v>
      </c>
      <c r="B88" s="215" t="s">
        <v>139</v>
      </c>
      <c r="C88" s="216" t="s">
        <v>128</v>
      </c>
      <c r="D88" s="216" t="s">
        <v>129</v>
      </c>
      <c r="E88" s="216" t="s">
        <v>130</v>
      </c>
      <c r="F88" s="216" t="s">
        <v>131</v>
      </c>
      <c r="G88" s="216" t="s">
        <v>132</v>
      </c>
      <c r="H88" s="208"/>
    </row>
    <row r="89" spans="1:8" ht="18">
      <c r="A89" s="217" t="s">
        <v>38</v>
      </c>
      <c r="B89" s="217" t="s">
        <v>146</v>
      </c>
      <c r="C89" s="218">
        <v>2</v>
      </c>
      <c r="D89" s="219"/>
      <c r="E89" s="218"/>
      <c r="F89" s="218"/>
      <c r="G89" s="216">
        <v>3</v>
      </c>
      <c r="H89" s="208"/>
    </row>
    <row r="90" spans="1:8" ht="18">
      <c r="A90" s="217" t="s">
        <v>39</v>
      </c>
      <c r="B90" s="217" t="s">
        <v>147</v>
      </c>
      <c r="C90" s="218"/>
      <c r="D90" s="218"/>
      <c r="E90" s="218">
        <v>4</v>
      </c>
      <c r="F90" s="218"/>
      <c r="G90" s="216">
        <v>5</v>
      </c>
      <c r="H90" s="208"/>
    </row>
    <row r="91" spans="1:8" ht="15.75">
      <c r="A91" s="217" t="s">
        <v>41</v>
      </c>
      <c r="B91" s="220" t="s">
        <v>92</v>
      </c>
      <c r="C91" s="218">
        <v>1</v>
      </c>
      <c r="D91" s="218"/>
      <c r="E91" s="218"/>
      <c r="F91" s="218"/>
      <c r="G91" s="216">
        <v>2</v>
      </c>
      <c r="H91" s="208"/>
    </row>
    <row r="92" spans="1:8" ht="15.75">
      <c r="A92" s="217" t="s">
        <v>43</v>
      </c>
      <c r="B92" s="220" t="s">
        <v>84</v>
      </c>
      <c r="C92" s="218"/>
      <c r="D92" s="218"/>
      <c r="E92" s="218">
        <v>4</v>
      </c>
      <c r="F92" s="218"/>
      <c r="G92" s="216">
        <v>5</v>
      </c>
      <c r="H92" s="208"/>
    </row>
    <row r="93" spans="1:8" ht="18">
      <c r="A93" s="217" t="s">
        <v>74</v>
      </c>
      <c r="B93" s="221" t="s">
        <v>148</v>
      </c>
      <c r="C93" s="218"/>
      <c r="D93" s="218"/>
      <c r="E93" s="218"/>
      <c r="F93" s="218">
        <v>4</v>
      </c>
      <c r="G93" s="216">
        <v>6</v>
      </c>
      <c r="H93" s="208"/>
    </row>
    <row r="94" spans="1:8" ht="15.75">
      <c r="A94" s="217" t="s">
        <v>76</v>
      </c>
      <c r="B94" s="217" t="s">
        <v>99</v>
      </c>
      <c r="C94" s="218"/>
      <c r="D94" s="218"/>
      <c r="E94" s="218"/>
      <c r="F94" s="222">
        <v>4</v>
      </c>
      <c r="G94" s="216">
        <v>5</v>
      </c>
      <c r="H94" s="208"/>
    </row>
    <row r="95" spans="1:8" ht="15.75">
      <c r="A95" s="217" t="s">
        <v>78</v>
      </c>
      <c r="B95" s="217" t="s">
        <v>105</v>
      </c>
      <c r="C95" s="218"/>
      <c r="D95" s="218"/>
      <c r="E95" s="218"/>
      <c r="F95" s="218">
        <v>2</v>
      </c>
      <c r="G95" s="216">
        <v>4</v>
      </c>
      <c r="H95" s="208"/>
    </row>
    <row r="96" spans="1:8" ht="15.75">
      <c r="A96" s="217"/>
      <c r="B96" s="223" t="s">
        <v>133</v>
      </c>
      <c r="C96" s="216">
        <f>SUM(C89:C95)</f>
        <v>3</v>
      </c>
      <c r="D96" s="216">
        <f>SUM(D89:D95)</f>
        <v>0</v>
      </c>
      <c r="E96" s="216">
        <f>SUM(E89:E95)</f>
        <v>8</v>
      </c>
      <c r="F96" s="216">
        <f>SUM(F89:F95)</f>
        <v>10</v>
      </c>
      <c r="G96" s="216">
        <f>SUM(G89:G95)</f>
        <v>30</v>
      </c>
      <c r="H96" s="208"/>
    </row>
    <row r="97" spans="1:8" ht="15.75">
      <c r="A97" s="224"/>
      <c r="B97" s="217"/>
      <c r="C97" s="391">
        <f>SUM(C96:F96)</f>
        <v>21</v>
      </c>
      <c r="D97" s="391"/>
      <c r="E97" s="391"/>
      <c r="F97" s="391"/>
      <c r="G97" s="216"/>
      <c r="H97" s="208"/>
    </row>
    <row r="98" ht="12.75"/>
    <row r="100" ht="12.75"/>
    <row r="101" ht="12.75"/>
  </sheetData>
  <sheetProtection/>
  <mergeCells count="7">
    <mergeCell ref="C97:F97"/>
    <mergeCell ref="C21:F21"/>
    <mergeCell ref="C34:F34"/>
    <mergeCell ref="C49:F49"/>
    <mergeCell ref="C63:F63"/>
    <mergeCell ref="C75:F75"/>
    <mergeCell ref="C87:F8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3"/>
  <rowBreaks count="1" manualBreakCount="1">
    <brk id="4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UTP-WM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UTP-WM</dc:creator>
  <cp:keywords/>
  <dc:description/>
  <cp:lastModifiedBy>AGapińska</cp:lastModifiedBy>
  <cp:lastPrinted>2014-03-24T08:14:35Z</cp:lastPrinted>
  <dcterms:created xsi:type="dcterms:W3CDTF">2012-07-06T12:54:06Z</dcterms:created>
  <dcterms:modified xsi:type="dcterms:W3CDTF">2014-04-14T12:15:15Z</dcterms:modified>
  <cp:category/>
  <cp:version/>
  <cp:contentType/>
  <cp:contentStatus/>
</cp:coreProperties>
</file>