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645" activeTab="0"/>
  </bookViews>
  <sheets>
    <sheet name="WZOR SP p VI" sheetId="1" r:id="rId1"/>
    <sheet name="ECTS sem" sheetId="2" r:id="rId2"/>
  </sheets>
  <definedNames>
    <definedName name="_xlnm.Print_Area" localSheetId="1">'ECTS sem'!$A$1:$G$102</definedName>
    <definedName name="_xlnm.Print_Area" localSheetId="0">'WZOR SP p VI'!$A$1:$AM$151</definedName>
  </definedNames>
  <calcPr fullCalcOnLoad="1"/>
</workbook>
</file>

<file path=xl/comments1.xml><?xml version="1.0" encoding="utf-8"?>
<comments xmlns="http://schemas.openxmlformats.org/spreadsheetml/2006/main">
  <authors>
    <author>Dariusz Skibicki</author>
    <author>Darek</author>
    <author>darek</author>
  </authors>
  <commentList>
    <comment ref="V15" authorId="0">
      <text>
        <r>
          <rPr>
            <b/>
            <sz val="8"/>
            <rFont val="Tahoma"/>
            <family val="2"/>
          </rPr>
          <t>1</t>
        </r>
      </text>
    </comment>
    <comment ref="Z15" authorId="0">
      <text>
        <r>
          <rPr>
            <b/>
            <sz val="8"/>
            <rFont val="Tahoma"/>
            <family val="2"/>
          </rPr>
          <t>1</t>
        </r>
      </text>
    </comment>
    <comment ref="AD15" authorId="0">
      <text>
        <r>
          <rPr>
            <b/>
            <sz val="8"/>
            <rFont val="Tahoma"/>
            <family val="2"/>
          </rPr>
          <t>1</t>
        </r>
      </text>
    </comment>
    <comment ref="AH15" authorId="0">
      <text>
        <r>
          <rPr>
            <b/>
            <sz val="8"/>
            <rFont val="Tahoma"/>
            <family val="2"/>
          </rPr>
          <t>4</t>
        </r>
      </text>
    </comment>
    <comment ref="L16" authorId="1">
      <text>
        <r>
          <rPr>
            <b/>
            <sz val="8"/>
            <rFont val="Tahoma"/>
            <family val="2"/>
          </rPr>
          <t>1</t>
        </r>
      </text>
    </comment>
    <comment ref="N16" authorId="1">
      <text>
        <r>
          <rPr>
            <b/>
            <sz val="8"/>
            <rFont val="Tahoma"/>
            <family val="2"/>
          </rPr>
          <t>1</t>
        </r>
      </text>
    </comment>
    <comment ref="U17" authorId="1">
      <text>
        <r>
          <rPr>
            <b/>
            <sz val="8"/>
            <rFont val="Tahoma"/>
            <family val="2"/>
          </rPr>
          <t>1</t>
        </r>
      </text>
    </comment>
    <comment ref="Y17" authorId="1">
      <text>
        <r>
          <rPr>
            <b/>
            <sz val="8"/>
            <rFont val="Tahoma"/>
            <family val="2"/>
          </rPr>
          <t>1</t>
        </r>
      </text>
    </comment>
    <comment ref="L61" authorId="1">
      <text>
        <r>
          <rPr>
            <b/>
            <sz val="8"/>
            <rFont val="Tahoma"/>
            <family val="2"/>
          </rPr>
          <t>1</t>
        </r>
      </text>
    </comment>
    <comment ref="P61" authorId="1">
      <text>
        <r>
          <rPr>
            <b/>
            <sz val="8"/>
            <rFont val="Tahoma"/>
            <family val="2"/>
          </rPr>
          <t>1</t>
        </r>
      </text>
    </comment>
    <comment ref="T61" authorId="1">
      <text>
        <r>
          <rPr>
            <b/>
            <sz val="8"/>
            <rFont val="Tahoma"/>
            <family val="2"/>
          </rPr>
          <t>1</t>
        </r>
      </text>
    </comment>
    <comment ref="X61" authorId="1">
      <text>
        <r>
          <rPr>
            <b/>
            <sz val="8"/>
            <rFont val="Tahoma"/>
            <family val="2"/>
          </rPr>
          <t>4</t>
        </r>
      </text>
    </comment>
    <comment ref="N63" authorId="1">
      <text>
        <r>
          <rPr>
            <b/>
            <sz val="8"/>
            <rFont val="Tahoma"/>
            <family val="2"/>
          </rPr>
          <t>6</t>
        </r>
      </text>
    </comment>
    <comment ref="R63" authorId="1">
      <text>
        <r>
          <rPr>
            <b/>
            <sz val="8"/>
            <rFont val="Tahoma"/>
            <family val="2"/>
          </rPr>
          <t>4</t>
        </r>
      </text>
    </comment>
    <comment ref="V64" authorId="1">
      <text>
        <r>
          <rPr>
            <b/>
            <sz val="8"/>
            <rFont val="Tahoma"/>
            <family val="2"/>
          </rPr>
          <t>5</t>
        </r>
      </text>
    </comment>
    <comment ref="Z64" authorId="1">
      <text>
        <r>
          <rPr>
            <b/>
            <sz val="8"/>
            <rFont val="Tahoma"/>
            <family val="2"/>
          </rPr>
          <t>4</t>
        </r>
      </text>
    </comment>
    <comment ref="AD64" authorId="1">
      <text>
        <r>
          <rPr>
            <b/>
            <sz val="8"/>
            <rFont val="Tahoma"/>
            <family val="2"/>
          </rPr>
          <t>6</t>
        </r>
      </text>
    </comment>
    <comment ref="N65" authorId="1">
      <text>
        <r>
          <rPr>
            <b/>
            <sz val="8"/>
            <rFont val="Tahoma"/>
            <family val="2"/>
          </rPr>
          <t>5</t>
        </r>
      </text>
    </comment>
    <comment ref="R65" authorId="1">
      <text>
        <r>
          <rPr>
            <b/>
            <sz val="8"/>
            <rFont val="Tahoma"/>
            <family val="2"/>
          </rPr>
          <t>3</t>
        </r>
      </text>
    </comment>
    <comment ref="V65" authorId="1">
      <text>
        <r>
          <rPr>
            <b/>
            <sz val="8"/>
            <rFont val="Tahoma"/>
            <family val="2"/>
          </rPr>
          <t>4</t>
        </r>
      </text>
    </comment>
    <comment ref="Z65" authorId="1">
      <text>
        <r>
          <rPr>
            <b/>
            <sz val="8"/>
            <rFont val="Tahoma"/>
            <family val="2"/>
          </rPr>
          <t>4</t>
        </r>
      </text>
    </comment>
    <comment ref="AD65" authorId="1">
      <text>
        <r>
          <rPr>
            <b/>
            <sz val="8"/>
            <rFont val="Tahoma"/>
            <family val="2"/>
          </rPr>
          <t>2</t>
        </r>
      </text>
    </comment>
    <comment ref="R66" authorId="1">
      <text>
        <r>
          <rPr>
            <b/>
            <sz val="8"/>
            <rFont val="Tahoma"/>
            <family val="2"/>
          </rPr>
          <t>5</t>
        </r>
      </text>
    </comment>
    <comment ref="V66" authorId="1">
      <text>
        <r>
          <rPr>
            <b/>
            <sz val="8"/>
            <rFont val="Tahoma"/>
            <family val="2"/>
          </rPr>
          <t>3</t>
        </r>
      </text>
    </comment>
    <comment ref="Z66" authorId="1">
      <text>
        <r>
          <rPr>
            <b/>
            <sz val="8"/>
            <rFont val="Tahoma"/>
            <family val="2"/>
          </rPr>
          <t>4</t>
        </r>
      </text>
    </comment>
    <comment ref="AD66" authorId="1">
      <text>
        <r>
          <rPr>
            <b/>
            <sz val="8"/>
            <rFont val="Tahoma"/>
            <family val="2"/>
          </rPr>
          <t>5</t>
        </r>
      </text>
    </comment>
    <comment ref="R67" authorId="1">
      <text>
        <r>
          <rPr>
            <b/>
            <sz val="8"/>
            <rFont val="Tahoma"/>
            <family val="2"/>
          </rPr>
          <t>5</t>
        </r>
      </text>
    </comment>
    <comment ref="V67" authorId="1">
      <text>
        <r>
          <rPr>
            <b/>
            <sz val="8"/>
            <rFont val="Tahoma"/>
            <family val="2"/>
          </rPr>
          <t>4</t>
        </r>
      </text>
    </comment>
    <comment ref="R68" authorId="1">
      <text>
        <r>
          <rPr>
            <b/>
            <sz val="8"/>
            <rFont val="Tahoma"/>
            <family val="2"/>
          </rPr>
          <t>2</t>
        </r>
      </text>
    </comment>
    <comment ref="V68" authorId="1">
      <text>
        <r>
          <rPr>
            <b/>
            <sz val="8"/>
            <rFont val="Tahoma"/>
            <family val="2"/>
          </rPr>
          <t>2</t>
        </r>
      </text>
    </comment>
    <comment ref="Z68" authorId="1">
      <text>
        <r>
          <rPr>
            <b/>
            <sz val="8"/>
            <rFont val="Tahoma"/>
            <family val="2"/>
          </rPr>
          <t>2</t>
        </r>
      </text>
    </comment>
    <comment ref="AD68" authorId="1">
      <text>
        <r>
          <rPr>
            <b/>
            <sz val="8"/>
            <rFont val="Tahoma"/>
            <family val="2"/>
          </rPr>
          <t>2</t>
        </r>
      </text>
    </comment>
    <comment ref="AH68" authorId="1">
      <text>
        <r>
          <rPr>
            <b/>
            <sz val="8"/>
            <rFont val="Tahoma"/>
            <family val="2"/>
          </rPr>
          <t>2</t>
        </r>
      </text>
    </comment>
    <comment ref="AL68" authorId="1">
      <text>
        <r>
          <rPr>
            <b/>
            <sz val="8"/>
            <rFont val="Tahoma"/>
            <family val="2"/>
          </rPr>
          <t>3</t>
        </r>
      </text>
    </comment>
    <comment ref="O114" authorId="1">
      <text>
        <r>
          <rPr>
            <b/>
            <sz val="8"/>
            <rFont val="Tahoma"/>
            <family val="2"/>
          </rPr>
          <t>4</t>
        </r>
      </text>
    </comment>
    <comment ref="S114" authorId="1">
      <text>
        <r>
          <rPr>
            <b/>
            <sz val="8"/>
            <rFont val="Tahoma"/>
            <family val="2"/>
          </rPr>
          <t>6</t>
        </r>
      </text>
    </comment>
    <comment ref="L69" authorId="1">
      <text>
        <r>
          <rPr>
            <b/>
            <sz val="8"/>
            <rFont val="Tahoma"/>
            <family val="2"/>
          </rPr>
          <t>2</t>
        </r>
      </text>
    </comment>
    <comment ref="L71" authorId="1">
      <text>
        <r>
          <rPr>
            <b/>
            <sz val="8"/>
            <rFont val="Tahoma"/>
            <family val="2"/>
          </rPr>
          <t>1</t>
        </r>
      </text>
    </comment>
    <comment ref="L73" authorId="1">
      <text>
        <r>
          <rPr>
            <b/>
            <sz val="8"/>
            <rFont val="Tahoma"/>
            <family val="2"/>
          </rPr>
          <t>2</t>
        </r>
      </text>
    </comment>
    <comment ref="AD70" authorId="1">
      <text>
        <r>
          <rPr>
            <b/>
            <sz val="8"/>
            <rFont val="Tahoma"/>
            <family val="2"/>
          </rPr>
          <t>2</t>
        </r>
      </text>
    </comment>
    <comment ref="AH70" authorId="1">
      <text>
        <r>
          <rPr>
            <b/>
            <sz val="8"/>
            <rFont val="Tahoma"/>
            <family val="2"/>
          </rPr>
          <t>2</t>
        </r>
      </text>
    </comment>
    <comment ref="P118" authorId="1">
      <text>
        <r>
          <rPr>
            <b/>
            <sz val="8"/>
            <rFont val="Tahoma"/>
            <family val="2"/>
          </rPr>
          <t>1</t>
        </r>
      </text>
    </comment>
    <comment ref="Q118" authorId="1">
      <text>
        <r>
          <rPr>
            <b/>
            <sz val="8"/>
            <rFont val="Tahoma"/>
            <family val="2"/>
          </rPr>
          <t>1</t>
        </r>
      </text>
    </comment>
    <comment ref="AM123" authorId="1">
      <text>
        <r>
          <rPr>
            <b/>
            <sz val="8"/>
            <rFont val="Tahoma"/>
            <family val="2"/>
          </rPr>
          <t>4</t>
        </r>
      </text>
    </comment>
    <comment ref="AH121" authorId="1">
      <text>
        <r>
          <rPr>
            <b/>
            <sz val="8"/>
            <rFont val="Tahoma"/>
            <family val="2"/>
          </rPr>
          <t>2</t>
        </r>
      </text>
    </comment>
    <comment ref="X120" authorId="1">
      <text>
        <r>
          <rPr>
            <b/>
            <sz val="8"/>
            <rFont val="Tahoma"/>
            <family val="2"/>
          </rPr>
          <t>1</t>
        </r>
      </text>
    </comment>
    <comment ref="AH120" authorId="1">
      <text>
        <r>
          <rPr>
            <b/>
            <sz val="8"/>
            <rFont val="Tahoma"/>
            <family val="2"/>
          </rPr>
          <t>3</t>
        </r>
      </text>
    </comment>
    <comment ref="X119" authorId="1">
      <text>
        <r>
          <rPr>
            <b/>
            <sz val="8"/>
            <rFont val="Tahoma"/>
            <family val="2"/>
          </rPr>
          <t>1</t>
        </r>
      </text>
    </comment>
    <comment ref="AD119" authorId="1">
      <text>
        <r>
          <rPr>
            <b/>
            <sz val="8"/>
            <rFont val="Tahoma"/>
            <family val="2"/>
          </rPr>
          <t>1</t>
        </r>
      </text>
    </comment>
    <comment ref="AI117" authorId="1">
      <text>
        <r>
          <rPr>
            <b/>
            <sz val="8"/>
            <rFont val="Tahoma"/>
            <family val="2"/>
          </rPr>
          <t>4</t>
        </r>
      </text>
    </comment>
    <comment ref="AM117" authorId="1">
      <text>
        <r>
          <rPr>
            <b/>
            <sz val="8"/>
            <rFont val="Tahoma"/>
            <family val="2"/>
          </rPr>
          <t>7</t>
        </r>
      </text>
    </comment>
    <comment ref="AA116" authorId="1">
      <text>
        <r>
          <rPr>
            <b/>
            <sz val="8"/>
            <rFont val="Tahoma"/>
            <family val="2"/>
          </rPr>
          <t>4</t>
        </r>
      </text>
    </comment>
    <comment ref="AE116" authorId="1">
      <text>
        <r>
          <rPr>
            <b/>
            <sz val="8"/>
            <rFont val="Tahoma"/>
            <family val="2"/>
          </rPr>
          <t>4</t>
        </r>
      </text>
    </comment>
    <comment ref="AI116" authorId="1">
      <text>
        <r>
          <rPr>
            <b/>
            <sz val="8"/>
            <rFont val="Tahoma"/>
            <family val="2"/>
          </rPr>
          <t>6</t>
        </r>
      </text>
    </comment>
    <comment ref="AM116" authorId="1">
      <text>
        <r>
          <rPr>
            <b/>
            <sz val="8"/>
            <rFont val="Tahoma"/>
            <family val="2"/>
          </rPr>
          <t>6</t>
        </r>
      </text>
    </comment>
    <comment ref="W115" authorId="1">
      <text>
        <r>
          <rPr>
            <b/>
            <sz val="8"/>
            <rFont val="Tahoma"/>
            <family val="2"/>
          </rPr>
          <t>6</t>
        </r>
      </text>
    </comment>
    <comment ref="AA115" authorId="1">
      <text>
        <r>
          <rPr>
            <b/>
            <sz val="8"/>
            <rFont val="Tahoma"/>
            <family val="2"/>
          </rPr>
          <t>4</t>
        </r>
      </text>
    </comment>
    <comment ref="AE115" authorId="1">
      <text>
        <r>
          <rPr>
            <b/>
            <sz val="8"/>
            <rFont val="Tahoma"/>
            <family val="2"/>
          </rPr>
          <t>5</t>
        </r>
      </text>
    </comment>
    <comment ref="AL70" authorId="1">
      <text>
        <r>
          <rPr>
            <b/>
            <sz val="8"/>
            <rFont val="Tahoma"/>
            <family val="2"/>
          </rPr>
          <t>5</t>
        </r>
      </text>
    </comment>
    <comment ref="AF121" authorId="1">
      <text>
        <r>
          <rPr>
            <b/>
            <sz val="8"/>
            <rFont val="Tahoma"/>
            <family val="2"/>
          </rPr>
          <t>1</t>
        </r>
      </text>
    </comment>
    <comment ref="O71" authorId="2">
      <text>
        <r>
          <rPr>
            <b/>
            <sz val="10"/>
            <rFont val="Tahoma"/>
            <family val="2"/>
          </rPr>
          <t>2</t>
        </r>
      </text>
    </comment>
    <comment ref="AB120" authorId="1">
      <text>
        <r>
          <rPr>
            <b/>
            <sz val="8"/>
            <rFont val="Tahoma"/>
            <family val="2"/>
          </rPr>
          <t>1</t>
        </r>
      </text>
    </comment>
    <comment ref="AB62" authorId="1">
      <text>
        <r>
          <rPr>
            <b/>
            <sz val="8"/>
            <rFont val="Tahoma"/>
            <family val="2"/>
          </rPr>
          <t>1</t>
        </r>
      </text>
    </comment>
    <comment ref="AF62" authorId="1">
      <text>
        <r>
          <rPr>
            <b/>
            <sz val="8"/>
            <rFont val="Tahoma"/>
            <family val="2"/>
          </rPr>
          <t>3</t>
        </r>
      </text>
    </comment>
    <comment ref="O72" authorId="2">
      <text>
        <r>
          <rPr>
            <b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</t>
        </r>
      </text>
    </comment>
    <comment ref="S118" authorId="1">
      <text>
        <r>
          <rPr>
            <b/>
            <sz val="8"/>
            <rFont val="Tahoma"/>
            <family val="2"/>
          </rPr>
          <t>1</t>
        </r>
      </text>
    </comment>
    <comment ref="P69" authorId="1">
      <text>
        <r>
          <rPr>
            <b/>
            <sz val="8"/>
            <rFont val="Tahoma"/>
            <family val="2"/>
          </rPr>
          <t>1</t>
        </r>
      </text>
    </comment>
    <comment ref="AF122" authorId="1">
      <text>
        <r>
          <rPr>
            <b/>
            <sz val="8"/>
            <rFont val="Tahoma"/>
            <family val="2"/>
          </rPr>
          <t>1</t>
        </r>
      </text>
    </comment>
    <comment ref="AH122" authorId="1">
      <text>
        <r>
          <rPr>
            <b/>
            <sz val="8"/>
            <rFont val="Tahoma"/>
            <family val="2"/>
          </rPr>
          <t>2</t>
        </r>
      </text>
    </comment>
    <comment ref="AJ18" authorId="1">
      <text>
        <r>
          <rPr>
            <b/>
            <sz val="8"/>
            <rFont val="Tahoma"/>
            <family val="2"/>
          </rPr>
          <t>2</t>
        </r>
      </text>
    </comment>
    <comment ref="AJ19" authorId="1">
      <text>
        <r>
          <rPr>
            <b/>
            <sz val="8"/>
            <rFont val="Tahoma"/>
            <family val="2"/>
          </rPr>
          <t>2</t>
        </r>
      </text>
    </comment>
    <comment ref="AJ20" authorId="1">
      <text>
        <r>
          <rPr>
            <b/>
            <sz val="8"/>
            <rFont val="Tahoma"/>
            <family val="2"/>
          </rPr>
          <t>2</t>
        </r>
      </text>
    </comment>
  </commentList>
</comments>
</file>

<file path=xl/comments2.xml><?xml version="1.0" encoding="utf-8"?>
<comments xmlns="http://schemas.openxmlformats.org/spreadsheetml/2006/main">
  <authors>
    <author>darek</author>
    <author>Darek</author>
  </authors>
  <commentList>
    <comment ref="C11" authorId="0">
      <text>
        <r>
          <rPr>
            <sz val="10"/>
            <rFont val="Tahoma"/>
            <family val="2"/>
          </rPr>
          <t xml:space="preserve"> 1</t>
        </r>
      </text>
    </comment>
    <comment ref="C12" authorId="0">
      <text>
        <r>
          <rPr>
            <sz val="10"/>
            <rFont val="Tahoma"/>
            <family val="2"/>
          </rPr>
          <t xml:space="preserve"> 1</t>
        </r>
      </text>
    </comment>
    <comment ref="C22" authorId="0">
      <text>
        <r>
          <rPr>
            <sz val="10"/>
            <rFont val="Tahoma"/>
            <family val="2"/>
          </rPr>
          <t xml:space="preserve"> 4</t>
        </r>
      </text>
    </comment>
    <comment ref="D22" authorId="0">
      <text>
        <r>
          <rPr>
            <sz val="10"/>
            <rFont val="Tahoma"/>
            <family val="2"/>
          </rPr>
          <t xml:space="preserve"> 4</t>
        </r>
      </text>
    </comment>
    <comment ref="C13" authorId="0">
      <text>
        <r>
          <rPr>
            <sz val="10"/>
            <rFont val="Tahoma"/>
            <family val="2"/>
          </rPr>
          <t xml:space="preserve"> 4</t>
        </r>
      </text>
    </comment>
    <comment ref="D13" authorId="0">
      <text>
        <r>
          <rPr>
            <sz val="10"/>
            <rFont val="Tahoma"/>
            <family val="2"/>
          </rPr>
          <t xml:space="preserve"> 4</t>
        </r>
      </text>
    </comment>
    <comment ref="C37" authorId="0">
      <text>
        <r>
          <rPr>
            <sz val="10"/>
            <rFont val="Tahoma"/>
            <family val="2"/>
          </rPr>
          <t xml:space="preserve"> 3</t>
        </r>
      </text>
    </comment>
    <comment ref="E37" authorId="0">
      <text>
        <r>
          <rPr>
            <sz val="10"/>
            <rFont val="Tahoma"/>
            <family val="2"/>
          </rPr>
          <t xml:space="preserve"> 2</t>
        </r>
      </text>
    </comment>
    <comment ref="C23" authorId="0">
      <text>
        <r>
          <rPr>
            <sz val="10"/>
            <rFont val="Tahoma"/>
            <family val="2"/>
          </rPr>
          <t>3</t>
        </r>
      </text>
    </comment>
    <comment ref="D23" authorId="0">
      <text>
        <r>
          <rPr>
            <sz val="10"/>
            <rFont val="Tahoma"/>
            <family val="2"/>
          </rPr>
          <t xml:space="preserve"> 1</t>
        </r>
      </text>
    </comment>
    <comment ref="C24" authorId="0">
      <text>
        <r>
          <rPr>
            <sz val="10"/>
            <rFont val="Tahoma"/>
            <family val="2"/>
          </rPr>
          <t>4</t>
        </r>
      </text>
    </comment>
    <comment ref="E24" authorId="0">
      <text>
        <r>
          <rPr>
            <sz val="10"/>
            <rFont val="Tahoma"/>
            <family val="2"/>
          </rPr>
          <t xml:space="preserve"> 2</t>
        </r>
      </text>
    </comment>
    <comment ref="C14" authorId="0">
      <text>
        <r>
          <rPr>
            <sz val="10"/>
            <rFont val="Tahoma"/>
            <family val="2"/>
          </rPr>
          <t xml:space="preserve"> 2</t>
        </r>
      </text>
    </comment>
    <comment ref="D14" authorId="0">
      <text>
        <r>
          <rPr>
            <sz val="10"/>
            <rFont val="Tahoma"/>
            <family val="2"/>
          </rPr>
          <t xml:space="preserve"> 1</t>
        </r>
      </text>
    </comment>
    <comment ref="C38" authorId="0">
      <text>
        <r>
          <rPr>
            <sz val="10"/>
            <rFont val="Tahoma"/>
            <family val="2"/>
          </rPr>
          <t xml:space="preserve"> 2</t>
        </r>
      </text>
    </comment>
    <comment ref="D38" authorId="0">
      <text>
        <r>
          <rPr>
            <sz val="10"/>
            <rFont val="Tahoma"/>
            <family val="2"/>
          </rPr>
          <t xml:space="preserve"> 1</t>
        </r>
      </text>
    </comment>
    <comment ref="C52" authorId="0">
      <text>
        <r>
          <rPr>
            <sz val="10"/>
            <rFont val="Tahoma"/>
            <family val="2"/>
          </rPr>
          <t>4</t>
        </r>
      </text>
    </comment>
    <comment ref="D52" authorId="0">
      <text>
        <r>
          <rPr>
            <sz val="10"/>
            <rFont val="Tahoma"/>
            <family val="2"/>
          </rPr>
          <t xml:space="preserve"> 1</t>
        </r>
      </text>
    </comment>
    <comment ref="E52" authorId="0">
      <text>
        <r>
          <rPr>
            <sz val="10"/>
            <rFont val="Tahoma"/>
            <family val="2"/>
          </rPr>
          <t xml:space="preserve"> 2</t>
        </r>
      </text>
    </comment>
    <comment ref="C25" authorId="0">
      <text>
        <r>
          <rPr>
            <sz val="10"/>
            <rFont val="Tahoma"/>
            <family val="2"/>
          </rPr>
          <t xml:space="preserve"> 2</t>
        </r>
      </text>
    </comment>
    <comment ref="E25" authorId="0">
      <text>
        <r>
          <rPr>
            <sz val="10"/>
            <rFont val="Tahoma"/>
            <family val="2"/>
          </rPr>
          <t xml:space="preserve"> 2</t>
        </r>
      </text>
    </comment>
    <comment ref="C70" authorId="0">
      <text>
        <r>
          <rPr>
            <sz val="10"/>
            <rFont val="Tahoma"/>
            <family val="2"/>
          </rPr>
          <t xml:space="preserve"> 2</t>
        </r>
      </text>
    </comment>
    <comment ref="D70" authorId="0">
      <text>
        <r>
          <rPr>
            <sz val="10"/>
            <rFont val="Tahoma"/>
            <family val="2"/>
          </rPr>
          <t xml:space="preserve"> 1</t>
        </r>
      </text>
    </comment>
    <comment ref="C40" authorId="0">
      <text>
        <r>
          <rPr>
            <sz val="10"/>
            <rFont val="Tahoma"/>
            <family val="2"/>
          </rPr>
          <t>4</t>
        </r>
      </text>
    </comment>
    <comment ref="D40" authorId="0">
      <text>
        <r>
          <rPr>
            <sz val="10"/>
            <rFont val="Tahoma"/>
            <family val="2"/>
          </rPr>
          <t xml:space="preserve"> 2</t>
        </r>
      </text>
    </comment>
    <comment ref="C41" authorId="0">
      <text>
        <r>
          <rPr>
            <sz val="10"/>
            <rFont val="Tahoma"/>
            <family val="2"/>
          </rPr>
          <t>3</t>
        </r>
      </text>
    </comment>
    <comment ref="D41" authorId="0">
      <text>
        <r>
          <rPr>
            <sz val="10"/>
            <rFont val="Tahoma"/>
            <family val="2"/>
          </rPr>
          <t xml:space="preserve"> 1</t>
        </r>
      </text>
    </comment>
    <comment ref="E41" authorId="0">
      <text>
        <r>
          <rPr>
            <sz val="10"/>
            <rFont val="Tahoma"/>
            <family val="2"/>
          </rPr>
          <t xml:space="preserve"> 2</t>
        </r>
      </text>
    </comment>
    <comment ref="F54" authorId="0">
      <text>
        <r>
          <rPr>
            <sz val="10"/>
            <rFont val="Tahoma"/>
            <family val="2"/>
          </rPr>
          <t>3</t>
        </r>
      </text>
    </comment>
    <comment ref="C55" authorId="0">
      <text>
        <r>
          <rPr>
            <sz val="10"/>
            <rFont val="Tahoma"/>
            <family val="2"/>
          </rPr>
          <t xml:space="preserve"> 4</t>
        </r>
      </text>
    </comment>
    <comment ref="D55" authorId="0">
      <text>
        <r>
          <rPr>
            <sz val="10"/>
            <rFont val="Tahoma"/>
            <family val="2"/>
          </rPr>
          <t xml:space="preserve"> 1</t>
        </r>
      </text>
    </comment>
    <comment ref="E55" authorId="0">
      <text>
        <r>
          <rPr>
            <sz val="10"/>
            <rFont val="Tahoma"/>
            <family val="2"/>
          </rPr>
          <t xml:space="preserve"> 1</t>
        </r>
      </text>
    </comment>
    <comment ref="C56" authorId="0">
      <text>
        <r>
          <rPr>
            <sz val="10"/>
            <rFont val="Tahoma"/>
            <family val="2"/>
          </rPr>
          <t>4</t>
        </r>
      </text>
    </comment>
    <comment ref="D56" authorId="0">
      <text>
        <r>
          <rPr>
            <sz val="10"/>
            <rFont val="Tahoma"/>
            <family val="2"/>
          </rPr>
          <t xml:space="preserve"> 2</t>
        </r>
      </text>
    </comment>
    <comment ref="C57" authorId="0">
      <text>
        <r>
          <rPr>
            <sz val="10"/>
            <rFont val="Tahoma"/>
            <family val="2"/>
          </rPr>
          <t xml:space="preserve"> 2</t>
        </r>
      </text>
    </comment>
    <comment ref="C58" authorId="0">
      <text>
        <r>
          <rPr>
            <sz val="10"/>
            <rFont val="Tahoma"/>
            <family val="2"/>
          </rPr>
          <t>2</t>
        </r>
      </text>
    </comment>
    <comment ref="E58" authorId="0">
      <text>
        <r>
          <rPr>
            <sz val="10"/>
            <rFont val="Tahoma"/>
            <family val="2"/>
          </rPr>
          <t xml:space="preserve"> 2</t>
        </r>
      </text>
    </comment>
    <comment ref="C42" authorId="0">
      <text>
        <r>
          <rPr>
            <sz val="10"/>
            <rFont val="Tahoma"/>
            <family val="2"/>
          </rPr>
          <t>3</t>
        </r>
      </text>
    </comment>
    <comment ref="D42" authorId="0">
      <text>
        <r>
          <rPr>
            <sz val="10"/>
            <rFont val="Tahoma"/>
            <family val="2"/>
          </rPr>
          <t xml:space="preserve"> 1</t>
        </r>
      </text>
    </comment>
    <comment ref="E72" authorId="0">
      <text>
        <r>
          <rPr>
            <sz val="10"/>
            <rFont val="Tahoma"/>
            <family val="2"/>
          </rPr>
          <t xml:space="preserve"> 1</t>
        </r>
      </text>
    </comment>
    <comment ref="F72" authorId="0">
      <text>
        <r>
          <rPr>
            <sz val="10"/>
            <rFont val="Tahoma"/>
            <family val="2"/>
          </rPr>
          <t xml:space="preserve"> 1</t>
        </r>
      </text>
    </comment>
    <comment ref="C73" authorId="0">
      <text>
        <r>
          <rPr>
            <sz val="10"/>
            <rFont val="Tahoma"/>
            <family val="2"/>
          </rPr>
          <t>4</t>
        </r>
      </text>
    </comment>
    <comment ref="D73" authorId="0">
      <text>
        <r>
          <rPr>
            <sz val="10"/>
            <rFont val="Tahoma"/>
            <family val="2"/>
          </rPr>
          <t>2</t>
        </r>
      </text>
    </comment>
    <comment ref="C74" authorId="0">
      <text>
        <r>
          <rPr>
            <sz val="10"/>
            <rFont val="Tahoma"/>
            <family val="2"/>
          </rPr>
          <t>2</t>
        </r>
      </text>
    </comment>
    <comment ref="D74" authorId="0">
      <text>
        <r>
          <rPr>
            <sz val="10"/>
            <rFont val="Tahoma"/>
            <family val="2"/>
          </rPr>
          <t xml:space="preserve"> 1</t>
        </r>
      </text>
    </comment>
    <comment ref="C75" authorId="0">
      <text>
        <r>
          <rPr>
            <sz val="10"/>
            <rFont val="Tahoma"/>
            <family val="2"/>
          </rPr>
          <t xml:space="preserve"> 2</t>
        </r>
      </text>
    </comment>
    <comment ref="C82" authorId="0">
      <text>
        <r>
          <rPr>
            <sz val="10"/>
            <rFont val="Tahoma"/>
            <family val="2"/>
          </rPr>
          <t>3</t>
        </r>
      </text>
    </comment>
    <comment ref="D82" authorId="0">
      <text>
        <r>
          <rPr>
            <sz val="10"/>
            <rFont val="Tahoma"/>
            <family val="2"/>
          </rPr>
          <t xml:space="preserve"> 1</t>
        </r>
      </text>
    </comment>
    <comment ref="C83" authorId="0">
      <text>
        <r>
          <rPr>
            <sz val="10"/>
            <rFont val="Tahoma"/>
            <family val="2"/>
          </rPr>
          <t>3</t>
        </r>
      </text>
    </comment>
    <comment ref="D83" authorId="0">
      <text>
        <r>
          <rPr>
            <sz val="10"/>
            <rFont val="Tahoma"/>
            <family val="2"/>
          </rPr>
          <t>2</t>
        </r>
      </text>
    </comment>
    <comment ref="C84" authorId="0">
      <text>
        <r>
          <rPr>
            <sz val="10"/>
            <rFont val="Tahoma"/>
            <family val="2"/>
          </rPr>
          <t>5</t>
        </r>
      </text>
    </comment>
    <comment ref="E84" authorId="0">
      <text>
        <r>
          <rPr>
            <sz val="10"/>
            <rFont val="Tahoma"/>
            <family val="2"/>
          </rPr>
          <t xml:space="preserve"> 2</t>
        </r>
      </text>
    </comment>
    <comment ref="C95" authorId="0">
      <text>
        <r>
          <rPr>
            <sz val="10"/>
            <rFont val="Tahoma"/>
            <family val="2"/>
          </rPr>
          <t>3</t>
        </r>
      </text>
    </comment>
    <comment ref="E95" authorId="0">
      <text>
        <r>
          <rPr>
            <sz val="10"/>
            <rFont val="Tahoma"/>
            <family val="2"/>
          </rPr>
          <t xml:space="preserve"> 1</t>
        </r>
      </text>
    </comment>
    <comment ref="C96" authorId="0">
      <text>
        <r>
          <rPr>
            <sz val="10"/>
            <rFont val="Tahoma"/>
            <family val="2"/>
          </rPr>
          <t>5</t>
        </r>
      </text>
    </comment>
    <comment ref="D96" authorId="0">
      <text>
        <r>
          <rPr>
            <sz val="10"/>
            <rFont val="Tahoma"/>
            <family val="2"/>
          </rPr>
          <t xml:space="preserve"> 1</t>
        </r>
      </text>
    </comment>
    <comment ref="C86" authorId="0">
      <text>
        <r>
          <rPr>
            <sz val="10"/>
            <rFont val="Tahoma"/>
            <family val="2"/>
          </rPr>
          <t xml:space="preserve"> 2</t>
        </r>
      </text>
    </comment>
    <comment ref="D86" authorId="0">
      <text>
        <r>
          <rPr>
            <sz val="10"/>
            <rFont val="Tahoma"/>
            <family val="2"/>
          </rPr>
          <t xml:space="preserve"> 1</t>
        </r>
      </text>
    </comment>
    <comment ref="F86" authorId="0">
      <text>
        <r>
          <rPr>
            <sz val="10"/>
            <rFont val="Tahoma"/>
            <family val="2"/>
          </rPr>
          <t xml:space="preserve"> 2</t>
        </r>
      </text>
    </comment>
    <comment ref="C76" authorId="0">
      <text>
        <r>
          <rPr>
            <sz val="10"/>
            <rFont val="Tahoma"/>
            <family val="2"/>
          </rPr>
          <t xml:space="preserve"> 2</t>
        </r>
      </text>
    </comment>
    <comment ref="D76" authorId="0">
      <text>
        <r>
          <rPr>
            <sz val="10"/>
            <rFont val="Tahoma"/>
            <family val="2"/>
          </rPr>
          <t xml:space="preserve"> 1</t>
        </r>
      </text>
    </comment>
    <comment ref="C77" authorId="0">
      <text>
        <r>
          <rPr>
            <sz val="10"/>
            <rFont val="Tahoma"/>
            <family val="2"/>
          </rPr>
          <t>3</t>
        </r>
      </text>
    </comment>
    <comment ref="D77" authorId="0">
      <text>
        <r>
          <rPr>
            <sz val="10"/>
            <rFont val="Tahoma"/>
            <family val="2"/>
          </rPr>
          <t>2</t>
        </r>
      </text>
    </comment>
    <comment ref="C87" authorId="0">
      <text>
        <r>
          <rPr>
            <sz val="10"/>
            <rFont val="Tahoma"/>
            <family val="2"/>
          </rPr>
          <t xml:space="preserve"> 2</t>
        </r>
      </text>
    </comment>
    <comment ref="D87" authorId="0">
      <text>
        <r>
          <rPr>
            <sz val="10"/>
            <rFont val="Tahoma"/>
            <family val="2"/>
          </rPr>
          <t xml:space="preserve"> 1</t>
        </r>
      </text>
    </comment>
    <comment ref="F87" authorId="0">
      <text>
        <r>
          <rPr>
            <sz val="10"/>
            <rFont val="Tahoma"/>
            <family val="2"/>
          </rPr>
          <t xml:space="preserve"> 1</t>
        </r>
      </text>
    </comment>
    <comment ref="C97" authorId="0">
      <text>
        <r>
          <rPr>
            <sz val="10"/>
            <rFont val="Tahoma"/>
            <family val="2"/>
          </rPr>
          <t>2</t>
        </r>
      </text>
    </comment>
    <comment ref="D97" authorId="0">
      <text>
        <r>
          <rPr>
            <sz val="10"/>
            <rFont val="Tahoma"/>
            <family val="2"/>
          </rPr>
          <t xml:space="preserve"> 1</t>
        </r>
      </text>
    </comment>
    <comment ref="F97" authorId="0">
      <text>
        <r>
          <rPr>
            <sz val="10"/>
            <rFont val="Tahoma"/>
            <family val="2"/>
          </rPr>
          <t xml:space="preserve"> 1</t>
        </r>
      </text>
    </comment>
    <comment ref="C98" authorId="0">
      <text>
        <r>
          <rPr>
            <sz val="10"/>
            <rFont val="Tahoma"/>
            <family val="2"/>
          </rPr>
          <t>4</t>
        </r>
      </text>
    </comment>
    <comment ref="D98" authorId="0">
      <text>
        <r>
          <rPr>
            <sz val="10"/>
            <rFont val="Tahoma"/>
            <family val="2"/>
          </rPr>
          <t xml:space="preserve"> 1</t>
        </r>
      </text>
    </comment>
    <comment ref="C99" authorId="0">
      <text>
        <r>
          <rPr>
            <sz val="10"/>
            <rFont val="Tahoma"/>
            <family val="2"/>
          </rPr>
          <t xml:space="preserve"> 1</t>
        </r>
      </text>
    </comment>
    <comment ref="D99" authorId="0">
      <text>
        <r>
          <rPr>
            <sz val="10"/>
            <rFont val="Tahoma"/>
            <family val="2"/>
          </rPr>
          <t xml:space="preserve"> 1</t>
        </r>
      </text>
    </comment>
    <comment ref="C10" authorId="1">
      <text>
        <r>
          <rPr>
            <b/>
            <sz val="8"/>
            <rFont val="Tahoma"/>
            <family val="2"/>
          </rPr>
          <t>1</t>
        </r>
      </text>
    </comment>
    <comment ref="E10" authorId="1">
      <text>
        <r>
          <rPr>
            <b/>
            <sz val="8"/>
            <rFont val="Tahoma"/>
            <family val="2"/>
          </rPr>
          <t>1</t>
        </r>
      </text>
    </comment>
    <comment ref="C94" authorId="1">
      <text>
        <r>
          <rPr>
            <b/>
            <sz val="8"/>
            <rFont val="Tahoma"/>
            <family val="2"/>
          </rPr>
          <t>2</t>
        </r>
      </text>
    </comment>
    <comment ref="D94" authorId="1">
      <text>
        <r>
          <rPr>
            <b/>
            <sz val="8"/>
            <rFont val="Tahoma"/>
            <family val="2"/>
          </rPr>
          <t>1</t>
        </r>
      </text>
    </comment>
    <comment ref="C30" authorId="1">
      <text>
        <r>
          <rPr>
            <b/>
            <sz val="8"/>
            <rFont val="Tahoma"/>
            <family val="2"/>
          </rPr>
          <t>1</t>
        </r>
      </text>
    </comment>
    <comment ref="D30" authorId="1">
      <text>
        <r>
          <rPr>
            <b/>
            <sz val="8"/>
            <rFont val="Tahoma"/>
            <family val="2"/>
          </rPr>
          <t>1</t>
        </r>
      </text>
    </comment>
    <comment ref="F30" authorId="1">
      <text>
        <r>
          <rPr>
            <b/>
            <sz val="8"/>
            <rFont val="Tahoma"/>
            <family val="2"/>
          </rPr>
          <t>1</t>
        </r>
      </text>
    </comment>
    <comment ref="C89" authorId="1">
      <text>
        <r>
          <rPr>
            <b/>
            <sz val="8"/>
            <rFont val="Tahoma"/>
            <family val="2"/>
          </rPr>
          <t>1</t>
        </r>
      </text>
    </comment>
    <comment ref="E89" authorId="1">
      <text>
        <r>
          <rPr>
            <b/>
            <sz val="8"/>
            <rFont val="Tahoma"/>
            <family val="2"/>
          </rPr>
          <t>2</t>
        </r>
      </text>
    </comment>
    <comment ref="C90" authorId="1">
      <text>
        <r>
          <rPr>
            <b/>
            <sz val="8"/>
            <rFont val="Tahoma"/>
            <family val="2"/>
          </rPr>
          <t>1</t>
        </r>
      </text>
    </comment>
    <comment ref="E90" authorId="1">
      <text>
        <r>
          <rPr>
            <b/>
            <sz val="8"/>
            <rFont val="Tahoma"/>
            <family val="2"/>
          </rPr>
          <t>2</t>
        </r>
      </text>
    </comment>
    <comment ref="F98" authorId="0">
      <text>
        <r>
          <rPr>
            <sz val="10"/>
            <rFont val="Tahoma"/>
            <family val="2"/>
          </rPr>
          <t>4</t>
        </r>
      </text>
    </comment>
    <comment ref="C85" authorId="0">
      <text>
        <r>
          <rPr>
            <sz val="10"/>
            <rFont val="Tahoma"/>
            <family val="2"/>
          </rPr>
          <t>2</t>
        </r>
      </text>
    </comment>
    <comment ref="D85" authorId="0">
      <text>
        <r>
          <rPr>
            <sz val="10"/>
            <rFont val="Tahoma"/>
            <family val="2"/>
          </rPr>
          <t xml:space="preserve"> 1</t>
        </r>
      </text>
    </comment>
    <comment ref="C53" authorId="1">
      <text>
        <r>
          <rPr>
            <b/>
            <sz val="8"/>
            <rFont val="Tahoma"/>
            <family val="2"/>
          </rPr>
          <t>2</t>
        </r>
      </text>
    </comment>
    <comment ref="D53" authorId="1">
      <text>
        <r>
          <rPr>
            <b/>
            <sz val="8"/>
            <rFont val="Tahoma"/>
            <family val="2"/>
          </rPr>
          <t>1</t>
        </r>
      </text>
    </comment>
    <comment ref="C68" authorId="0">
      <text>
        <r>
          <rPr>
            <sz val="10"/>
            <rFont val="Tahoma"/>
            <family val="2"/>
          </rPr>
          <t xml:space="preserve"> 2</t>
        </r>
      </text>
    </comment>
    <comment ref="E68" authorId="0">
      <text>
        <r>
          <rPr>
            <sz val="10"/>
            <rFont val="Tahoma"/>
            <family val="2"/>
          </rPr>
          <t xml:space="preserve"> 1</t>
        </r>
      </text>
    </comment>
  </commentList>
</comments>
</file>

<file path=xl/sharedStrings.xml><?xml version="1.0" encoding="utf-8"?>
<sst xmlns="http://schemas.openxmlformats.org/spreadsheetml/2006/main" count="745" uniqueCount="170">
  <si>
    <t>ZATWIERDZAM</t>
  </si>
  <si>
    <t>KIERUNEK:</t>
  </si>
  <si>
    <t>PROREKTOR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</si>
  <si>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</si>
  <si>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</si>
  <si>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</si>
  <si>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</si>
  <si>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</si>
  <si>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</si>
  <si>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</si>
  <si>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</si>
  <si>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</si>
  <si>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</si>
  <si>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</si>
  <si>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</si>
  <si>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</si>
  <si>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</si>
  <si>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</si>
  <si>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PRZEDMIOTY  OGÓLNE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</si>
  <si>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</si>
  <si>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</si>
  <si>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</si>
  <si>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</si>
  <si>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</si>
  <si>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</si>
  <si>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</si>
  <si>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</si>
  <si>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</si>
  <si>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</si>
  <si>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</si>
  <si>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</si>
  <si>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</si>
  <si>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</si>
  <si>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</si>
  <si>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</si>
  <si>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</si>
  <si>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</si>
  <si>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</si>
  <si>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</si>
  <si>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</si>
  <si>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</si>
  <si>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</si>
  <si>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Pozycja     planu</t>
  </si>
  <si>
    <t>B.</t>
  </si>
  <si>
    <t>PRZEDMIOTY  PODSTAWOWE</t>
  </si>
  <si>
    <t>6.</t>
  </si>
  <si>
    <t>7.</t>
  </si>
  <si>
    <t>8.</t>
  </si>
  <si>
    <t>9.</t>
  </si>
  <si>
    <t>10.</t>
  </si>
  <si>
    <t>PODSUMOWANIE  ARKUSZA  1+2</t>
  </si>
  <si>
    <t>ROZKŁAD  ZAJĘĆ  w SEMESTRZE</t>
  </si>
  <si>
    <t>C.</t>
  </si>
  <si>
    <t>PRZEDMIOTY  KIERUNKOWE</t>
  </si>
  <si>
    <t>PODSUMOWANIE  ARKUSZA  1+2+3</t>
  </si>
  <si>
    <t>P / S</t>
  </si>
  <si>
    <t>UWAGI:</t>
  </si>
  <si>
    <t xml:space="preserve">IM. J. i J. ŚNIADECKICH </t>
  </si>
  <si>
    <t>w BYDGOSZCZY</t>
  </si>
  <si>
    <t>P/S</t>
  </si>
  <si>
    <t xml:space="preserve"> - egzamin</t>
  </si>
  <si>
    <t>pkt. ECTS</t>
  </si>
  <si>
    <t>UNIWERSYTET TECHNOLOGICZNO-PRZYRODNICZY</t>
  </si>
  <si>
    <t>SUMA</t>
  </si>
  <si>
    <t>Wydział:</t>
  </si>
  <si>
    <t>Kierunek:</t>
  </si>
  <si>
    <t>Forma studiów:</t>
  </si>
  <si>
    <t>FORMA STUDIÓW:</t>
  </si>
  <si>
    <t>POZIOM STUDIÓW:</t>
  </si>
  <si>
    <t>Bydgoszcz dn. ……………………..</t>
  </si>
  <si>
    <t>Poziom studiów:</t>
  </si>
  <si>
    <t xml:space="preserve">Obowiązuje od roku akademickiego: </t>
  </si>
  <si>
    <t>WZORNICTWO</t>
  </si>
  <si>
    <t>Technologia informacyjna</t>
  </si>
  <si>
    <t>Wychowanie fizyczne</t>
  </si>
  <si>
    <t>11.</t>
  </si>
  <si>
    <t>12.</t>
  </si>
  <si>
    <t>13.</t>
  </si>
  <si>
    <t>Historia sztuki i kultury</t>
  </si>
  <si>
    <t>Historia wzornictwa</t>
  </si>
  <si>
    <t>Przedmioty plastyczne - malarstwo</t>
  </si>
  <si>
    <t>Przedmioty plastyczne - rzeźba</t>
  </si>
  <si>
    <t>Przedmioty plastyczne - kształtowanie przestrzeni</t>
  </si>
  <si>
    <t>Wiedza o człowieku - ergonomia</t>
  </si>
  <si>
    <t>Wiedza techniczna - geometria wykreślna</t>
  </si>
  <si>
    <t>Wiedza techniczna - rysunek techniczny</t>
  </si>
  <si>
    <t>Wiedza techniczna - maszynoznawstwo</t>
  </si>
  <si>
    <t>Podstawy projektowania</t>
  </si>
  <si>
    <t>Projektowanie ogólne</t>
  </si>
  <si>
    <t>Podstawy konstrukcji maszyn</t>
  </si>
  <si>
    <t>Materiałoznastwo</t>
  </si>
  <si>
    <t>Techniki wytwarzania</t>
  </si>
  <si>
    <t>Przetwórstwo tworzyw sztucznych</t>
  </si>
  <si>
    <t>Seminarium dyplomowe</t>
  </si>
  <si>
    <t>Technologie materiałowe</t>
  </si>
  <si>
    <t>STUDIA STACJONARNE</t>
  </si>
  <si>
    <t>PIERWSZEGO STOPNIA (3,5-letnie licencjackie)</t>
  </si>
  <si>
    <t>Przedmioty plastyczne - rysunek</t>
  </si>
  <si>
    <t>WYDZIAŁ INŻYNIERII MECHANICZNEJ</t>
  </si>
  <si>
    <t>Liczba godzin tygodniowo (semestr I - VII po 15 tygodni)</t>
  </si>
  <si>
    <t>PIERWSZEGO STOPNIA (3,5-letnie LICENCJACKIE)</t>
  </si>
  <si>
    <t>Plan nr</t>
  </si>
  <si>
    <t>Lp.</t>
  </si>
  <si>
    <t>SEMESTR I</t>
  </si>
  <si>
    <t>w</t>
  </si>
  <si>
    <t>ćw</t>
  </si>
  <si>
    <t>l</t>
  </si>
  <si>
    <t>p</t>
  </si>
  <si>
    <t>ECTS</t>
  </si>
  <si>
    <t>suma</t>
  </si>
  <si>
    <t>SEMESTR II</t>
  </si>
  <si>
    <t>SEMESTR III</t>
  </si>
  <si>
    <t>SEMESTR IV</t>
  </si>
  <si>
    <t>INŻYNIERII MECHANICZNEJ</t>
  </si>
  <si>
    <t>SEMESTR VI</t>
  </si>
  <si>
    <t>SEMESTR VII</t>
  </si>
  <si>
    <t>SEMESTR V</t>
  </si>
  <si>
    <r>
      <t xml:space="preserve">sem. </t>
    </r>
    <r>
      <rPr>
        <b/>
        <sz val="10"/>
        <rFont val="Cambria"/>
        <family val="0"/>
      </rPr>
      <t>I</t>
    </r>
  </si>
  <si>
    <r>
      <t>sem.</t>
    </r>
    <r>
      <rPr>
        <b/>
        <sz val="10"/>
        <rFont val="Cambria"/>
        <family val="0"/>
      </rPr>
      <t xml:space="preserve"> II</t>
    </r>
  </si>
  <si>
    <r>
      <t>sem.</t>
    </r>
    <r>
      <rPr>
        <b/>
        <sz val="10"/>
        <rFont val="Cambria"/>
        <family val="0"/>
      </rPr>
      <t xml:space="preserve"> III</t>
    </r>
  </si>
  <si>
    <r>
      <t xml:space="preserve">sem. </t>
    </r>
    <r>
      <rPr>
        <b/>
        <sz val="10"/>
        <rFont val="Cambria"/>
        <family val="0"/>
      </rPr>
      <t>IV</t>
    </r>
  </si>
  <si>
    <r>
      <t xml:space="preserve">sem. </t>
    </r>
    <r>
      <rPr>
        <b/>
        <sz val="10"/>
        <rFont val="Cambria"/>
        <family val="0"/>
      </rPr>
      <t>V</t>
    </r>
  </si>
  <si>
    <r>
      <t xml:space="preserve">sem. </t>
    </r>
    <r>
      <rPr>
        <b/>
        <sz val="10"/>
        <rFont val="Cambria"/>
        <family val="0"/>
      </rPr>
      <t>VI</t>
    </r>
  </si>
  <si>
    <r>
      <t xml:space="preserve">sem. </t>
    </r>
    <r>
      <rPr>
        <b/>
        <sz val="10"/>
        <rFont val="Cambria"/>
        <family val="0"/>
      </rPr>
      <t>VII</t>
    </r>
  </si>
  <si>
    <r>
      <t xml:space="preserve">Język obcy  </t>
    </r>
    <r>
      <rPr>
        <vertAlign val="superscript"/>
        <sz val="12"/>
        <rFont val="Cambria"/>
        <family val="0"/>
      </rPr>
      <t>(4)</t>
    </r>
  </si>
  <si>
    <r>
      <t xml:space="preserve">Przedmiot do wyboru </t>
    </r>
    <r>
      <rPr>
        <vertAlign val="superscript"/>
        <sz val="12"/>
        <rFont val="Cambria"/>
        <family val="0"/>
      </rPr>
      <t>(5)</t>
    </r>
  </si>
  <si>
    <r>
      <t xml:space="preserve">Przedmioty plastyczne - rysunek specjalistyczny </t>
    </r>
    <r>
      <rPr>
        <vertAlign val="superscript"/>
        <sz val="12"/>
        <rFont val="Cambria"/>
        <family val="0"/>
      </rPr>
      <t>(5)</t>
    </r>
  </si>
  <si>
    <r>
      <t xml:space="preserve">Techniki wspomagające projektowanie  </t>
    </r>
    <r>
      <rPr>
        <vertAlign val="superscript"/>
        <sz val="12"/>
        <rFont val="Cambria"/>
        <family val="0"/>
      </rPr>
      <t>(6)</t>
    </r>
  </si>
  <si>
    <r>
      <t xml:space="preserve">Projektowanie specjalistyczne </t>
    </r>
    <r>
      <rPr>
        <vertAlign val="superscript"/>
        <sz val="12"/>
        <color indexed="8"/>
        <rFont val="Cambria"/>
        <family val="0"/>
      </rPr>
      <t>(7)</t>
    </r>
  </si>
  <si>
    <t>Techniczne aspekty modelowania</t>
  </si>
  <si>
    <r>
      <t xml:space="preserve">Język obcy  </t>
    </r>
    <r>
      <rPr>
        <vertAlign val="superscript"/>
        <sz val="12"/>
        <rFont val="Cambria"/>
        <family val="0"/>
      </rPr>
      <t>(3)</t>
    </r>
  </si>
  <si>
    <t>dr M.. Andrzejewska</t>
  </si>
  <si>
    <t>Obowiązuje od roku akademickiego: 2013/2014</t>
  </si>
  <si>
    <t>Praktyka zawodowa</t>
  </si>
  <si>
    <t>Przygotowanie i złożenie pracy dyplomowej oraz przygotowanie do egzaminu dyplomowego</t>
  </si>
  <si>
    <t>Praktyka artystyczna (plener)</t>
  </si>
  <si>
    <r>
      <t>Wychowanie fizyczne</t>
    </r>
    <r>
      <rPr>
        <sz val="12"/>
        <rFont val="Cambria"/>
        <family val="0"/>
      </rPr>
      <t xml:space="preserve"> - studenci dokonują wyboru jednej formy zajęć z oferty SWFiSW.</t>
    </r>
  </si>
  <si>
    <t>2013/2014</t>
  </si>
  <si>
    <r>
      <t xml:space="preserve">Język obcy </t>
    </r>
    <r>
      <rPr>
        <sz val="12"/>
        <rFont val="Cambria"/>
        <family val="0"/>
      </rPr>
      <t>do wyboru spośród: 1. Język angielski, 2. Język niemiecki, 3. Język rosyjski.</t>
    </r>
  </si>
  <si>
    <r>
      <t xml:space="preserve">Przedmioty plastyczne - rysunek specjalistyczny </t>
    </r>
    <r>
      <rPr>
        <sz val="12"/>
        <rFont val="Cambria"/>
        <family val="0"/>
      </rPr>
      <t>do wyboru spośród: 1. Rysunek architektoniczny, 2. Rysunek projektowy</t>
    </r>
  </si>
  <si>
    <r>
      <t xml:space="preserve">Techniki wspomagające projektowanie </t>
    </r>
    <r>
      <rPr>
        <sz val="12"/>
        <rFont val="Cambria"/>
        <family val="0"/>
      </rPr>
      <t xml:space="preserve"> treści kształcenia do wyboru spośród różnego typu oprogramowania: 1. SolidWorks, 2. Inventor, 3. CATIA.</t>
    </r>
  </si>
  <si>
    <r>
      <t xml:space="preserve">Projektowanie specjalistyczne  </t>
    </r>
    <r>
      <rPr>
        <sz val="12"/>
        <rFont val="Cambria"/>
        <family val="0"/>
      </rPr>
      <t>do wyboru spośród: 1. Projektowanie mebla, 2. Projektowanie urządzeń technicznych.</t>
    </r>
  </si>
  <si>
    <t>Studentów obowiązuje napisanie i obrona pracy dyplomowej oraz zdanie egzaminu dyplomowego (10 pkt. ECTS  - poz. pl C.13).</t>
  </si>
  <si>
    <r>
      <t>Wychowanie fizyczne</t>
    </r>
    <r>
      <rPr>
        <vertAlign val="superscript"/>
        <sz val="12"/>
        <rFont val="Cambria"/>
        <family val="1"/>
      </rPr>
      <t>(4)</t>
    </r>
  </si>
  <si>
    <r>
      <t xml:space="preserve">Przedmioty plastyczne - rysunek specjalistyczny </t>
    </r>
    <r>
      <rPr>
        <vertAlign val="superscript"/>
        <sz val="12"/>
        <rFont val="Cambria"/>
        <family val="0"/>
      </rPr>
      <t>(6)</t>
    </r>
  </si>
  <si>
    <r>
      <t xml:space="preserve">Techniki wspomagające projektowanie  </t>
    </r>
    <r>
      <rPr>
        <vertAlign val="superscript"/>
        <sz val="12"/>
        <rFont val="Cambria"/>
        <family val="0"/>
      </rPr>
      <t>(7)</t>
    </r>
  </si>
  <si>
    <r>
      <t xml:space="preserve">Projektowanie specjalistyczne </t>
    </r>
    <r>
      <rPr>
        <vertAlign val="superscript"/>
        <sz val="12"/>
        <color indexed="8"/>
        <rFont val="Cambria"/>
        <family val="0"/>
      </rPr>
      <t>(8)</t>
    </r>
  </si>
  <si>
    <t>Komunikacja wizualna i społeczna</t>
  </si>
  <si>
    <t xml:space="preserve">Dla studentów I roku studiów stacjonarnych I stopnia wszystkie formy zajęć dydaktycznych przewidziane w planie studiów są obowiązkowe. Na wyższych latach obowiązkowe są: ćwiczenia </t>
  </si>
  <si>
    <t>audytoryjne i laboratoryjne,  lektoraty,  zajęcia: sportowe, terenowe, projektowe, plenerowe i seminaria.</t>
  </si>
  <si>
    <r>
      <t>Przedmiot do wyboru</t>
    </r>
    <r>
      <rPr>
        <sz val="12"/>
        <rFont val="Cambria"/>
        <family val="0"/>
      </rPr>
      <t xml:space="preserve"> spośród: sem. I: 1.Ekonomia, 2. Psychologia, 3. Socjologia ogólna; sem. II: 1. Podstawowe problemy współczesnej techniki i technologii, </t>
    </r>
  </si>
  <si>
    <t>2. Komputerowe wspomaganie wytwarzania, 3. Podstawy eksploatacji maszyn; sem. VI: 1. Elementy prawa, 2. Filozofia, 3. Marketing.</t>
  </si>
  <si>
    <t>Ochronę własności intelektualnej</t>
  </si>
  <si>
    <t>BHP i ergonomia</t>
  </si>
  <si>
    <t>szkolenie BHP - 4 godz.</t>
  </si>
  <si>
    <t xml:space="preserve"> i 4 tygodniowej praktyki zawodowej  poz. pl. C.11 [projektwej po IV sem (4 pkt ECTS)].</t>
  </si>
  <si>
    <t>Studentów obowiązuje zaliczenie 2 tygodniowej praktyki artystyczne poz. pl. C.12 [po II sem. - 1 tygoniowy plener malarski  (1 pkt ECTS); po IV -  1 tygoniowy plener projektowy (1 pkt ECTS)]</t>
  </si>
  <si>
    <t>Język obcy do wyboru spośród: 1. Język angielski, 2. Język niemiecki, 3. Język rosyjski.</t>
  </si>
  <si>
    <t>Wychowanie fizyczne - studenci dokonują wyboru jednej formy zajęć z oferty SWFiSW.</t>
  </si>
  <si>
    <t xml:space="preserve">Przedmiot do wyboru spośród: sem. I: 1.Ekonomia, 2. Psychologia, 3. Socjologia ogólna; sem. II: 1. Podstawowe problemy współczesnej techniki i technologii, </t>
  </si>
  <si>
    <t>Przedmioty plastyczne - rysunek specjalistyczny do wyboru spośród: 1. Rysunek architektoniczny, 2. Rysunek projektowy</t>
  </si>
  <si>
    <t>Techniki wspomagające projektowanie  treści kształcenia do wyboru spośród różnego typu oprogramowania: 1. SolidWorks, 2. Inventor, 3. CATIA.</t>
  </si>
  <si>
    <t>Projektowanie specjalistyczne  do wyboru spośród: 1. Projektowanie mebla, 2. Projektowanie urządzeń technicznych.</t>
  </si>
  <si>
    <t>ARKUSZ 3</t>
  </si>
  <si>
    <t>ARKUSZ 2</t>
  </si>
  <si>
    <t>praktyki artystycznej -1 tygoniowy plener malarski</t>
  </si>
  <si>
    <t>praktyka zawodowa (projektowa)</t>
  </si>
  <si>
    <t xml:space="preserve">praktyki artystycznej - 1 tygoniowy plener projektowy </t>
  </si>
  <si>
    <t>PLAN  STUDIÓW  NR VII</t>
  </si>
  <si>
    <t>VII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</si>
</sst>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  <numFmt numFmtId="179" formatCode="#,##0.000"/>
    <numFmt numFmtId="180" formatCode="0.000%"/>
    <numFmt numFmtId="181" formatCode="_-* #,##0.000\ _z_ł_-;\-* #,##0.000\ _z_ł_-;_-* &quot;-&quot;??\ _z_ł_-;_-@_-"/>
    <numFmt numFmtId="182" formatCode="_-* #,##0.0000\ _z_ł_-;\-* #,##0.0000\ _z_ł_-;_-* &quot;-&quot;??\ _z_ł_-;_-@_-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Cambria"/>
      <family val="0"/>
    </font>
    <font>
      <sz val="12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sz val="12"/>
      <color indexed="8"/>
      <name val="Cambria"/>
      <family val="0"/>
    </font>
    <font>
      <sz val="11"/>
      <name val="Cambria"/>
      <family val="0"/>
    </font>
    <font>
      <b/>
      <sz val="10"/>
      <name val="Cambria"/>
      <family val="0"/>
    </font>
    <font>
      <b/>
      <sz val="11"/>
      <name val="Cambria"/>
      <family val="0"/>
    </font>
    <font>
      <b/>
      <sz val="35"/>
      <name val="Cambria"/>
      <family val="0"/>
    </font>
    <font>
      <sz val="35"/>
      <name val="Cambria"/>
      <family val="0"/>
    </font>
    <font>
      <b/>
      <sz val="25"/>
      <name val="Cambria"/>
      <family val="0"/>
    </font>
    <font>
      <sz val="9"/>
      <name val="Cambria"/>
      <family val="0"/>
    </font>
    <font>
      <vertAlign val="superscript"/>
      <sz val="12"/>
      <name val="Cambria"/>
      <family val="0"/>
    </font>
    <font>
      <b/>
      <sz val="9"/>
      <name val="Cambria"/>
      <family val="0"/>
    </font>
    <font>
      <sz val="9.5"/>
      <name val="Cambria"/>
      <family val="0"/>
    </font>
    <font>
      <sz val="11"/>
      <color indexed="10"/>
      <name val="Cambria"/>
      <family val="0"/>
    </font>
    <font>
      <b/>
      <sz val="11"/>
      <color indexed="10"/>
      <name val="Cambria"/>
      <family val="0"/>
    </font>
    <font>
      <vertAlign val="superscript"/>
      <sz val="12"/>
      <color indexed="8"/>
      <name val="Cambria"/>
      <family val="0"/>
    </font>
    <font>
      <sz val="11"/>
      <color indexed="8"/>
      <name val="Czcionka tekstu podstawowego"/>
      <family val="2"/>
    </font>
    <font>
      <sz val="7"/>
      <name val="Cambria"/>
      <family val="0"/>
    </font>
    <font>
      <sz val="11"/>
      <color indexed="8"/>
      <name val="Cambria"/>
      <family val="1"/>
    </font>
    <font>
      <sz val="10"/>
      <color indexed="60"/>
      <name val="Cambria"/>
      <family val="0"/>
    </font>
    <font>
      <sz val="10"/>
      <color indexed="30"/>
      <name val="Cambria"/>
      <family val="0"/>
    </font>
    <font>
      <sz val="10"/>
      <color indexed="10"/>
      <name val="Cambria"/>
      <family val="0"/>
    </font>
    <font>
      <sz val="10"/>
      <color indexed="16"/>
      <name val="Cambria"/>
      <family val="0"/>
    </font>
    <font>
      <sz val="12"/>
      <color indexed="12"/>
      <name val="Cambria"/>
      <family val="1"/>
    </font>
    <font>
      <sz val="12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6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8" fillId="32" borderId="17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vertical="center"/>
    </xf>
    <xf numFmtId="0" fontId="10" fillId="35" borderId="23" xfId="0" applyFont="1" applyFill="1" applyBorder="1" applyAlignment="1">
      <alignment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35" borderId="28" xfId="0" applyFont="1" applyFill="1" applyBorder="1" applyAlignment="1">
      <alignment vertical="center"/>
    </xf>
    <xf numFmtId="0" fontId="7" fillId="35" borderId="29" xfId="0" applyFont="1" applyFill="1" applyBorder="1" applyAlignment="1">
      <alignment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/>
    </xf>
    <xf numFmtId="0" fontId="10" fillId="35" borderId="59" xfId="0" applyFont="1" applyFill="1" applyBorder="1" applyAlignment="1">
      <alignment vertical="center"/>
    </xf>
    <xf numFmtId="0" fontId="10" fillId="35" borderId="61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0" xfId="0" applyFont="1" applyFill="1" applyAlignment="1">
      <alignment vertical="center"/>
    </xf>
    <xf numFmtId="0" fontId="7" fillId="0" borderId="59" xfId="0" applyFont="1" applyBorder="1" applyAlignment="1">
      <alignment vertical="center"/>
    </xf>
    <xf numFmtId="0" fontId="7" fillId="35" borderId="61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0" fontId="10" fillId="35" borderId="1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35" borderId="63" xfId="0" applyFont="1" applyFill="1" applyBorder="1" applyAlignment="1">
      <alignment horizontal="center" vertical="center"/>
    </xf>
    <xf numFmtId="0" fontId="10" fillId="0" borderId="10" xfId="52" applyFont="1" applyFill="1" applyBorder="1" applyAlignment="1">
      <alignment vertical="center"/>
      <protection/>
    </xf>
    <xf numFmtId="0" fontId="25" fillId="35" borderId="33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7" fillId="0" borderId="33" xfId="0" applyFont="1" applyFill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8" fillId="35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0" fontId="21" fillId="35" borderId="64" xfId="0" applyFont="1" applyFill="1" applyBorder="1" applyAlignment="1">
      <alignment vertical="center"/>
    </xf>
    <xf numFmtId="0" fontId="21" fillId="35" borderId="34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35" borderId="56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0" fontId="31" fillId="35" borderId="29" xfId="0" applyFont="1" applyFill="1" applyBorder="1" applyAlignment="1">
      <alignment horizontal="center" vertical="center"/>
    </xf>
    <xf numFmtId="1" fontId="11" fillId="35" borderId="29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168" fontId="10" fillId="35" borderId="32" xfId="0" applyNumberFormat="1" applyFont="1" applyFill="1" applyBorder="1" applyAlignment="1">
      <alignment horizontal="center" vertical="center"/>
    </xf>
    <xf numFmtId="1" fontId="10" fillId="35" borderId="29" xfId="0" applyNumberFormat="1" applyFont="1" applyFill="1" applyBorder="1" applyAlignment="1">
      <alignment horizontal="center" vertical="center"/>
    </xf>
    <xf numFmtId="2" fontId="31" fillId="35" borderId="10" xfId="0" applyNumberFormat="1" applyFont="1" applyFill="1" applyBorder="1" applyAlignment="1">
      <alignment horizontal="center" vertical="center"/>
    </xf>
    <xf numFmtId="168" fontId="31" fillId="35" borderId="32" xfId="0" applyNumberFormat="1" applyFont="1" applyFill="1" applyBorder="1" applyAlignment="1">
      <alignment horizontal="center" vertical="center"/>
    </xf>
    <xf numFmtId="0" fontId="31" fillId="35" borderId="29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1" fontId="31" fillId="35" borderId="29" xfId="0" applyNumberFormat="1" applyFont="1" applyFill="1" applyBorder="1" applyAlignment="1">
      <alignment horizontal="center" vertical="center"/>
    </xf>
    <xf numFmtId="168" fontId="10" fillId="35" borderId="10" xfId="0" applyNumberFormat="1" applyFont="1" applyFill="1" applyBorder="1" applyAlignment="1">
      <alignment horizontal="center" vertical="center"/>
    </xf>
    <xf numFmtId="168" fontId="11" fillId="35" borderId="29" xfId="0" applyNumberFormat="1" applyFont="1" applyFill="1" applyBorder="1" applyAlignment="1">
      <alignment horizontal="center" vertical="center"/>
    </xf>
    <xf numFmtId="1" fontId="31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10" fillId="35" borderId="10" xfId="52" applyFont="1" applyFill="1" applyBorder="1" applyAlignment="1">
      <alignment vertical="center"/>
      <protection/>
    </xf>
    <xf numFmtId="0" fontId="26" fillId="35" borderId="1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8" fillId="35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10" fillId="32" borderId="29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71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3" fillId="34" borderId="81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3" fillId="34" borderId="66" xfId="0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12" fillId="34" borderId="88" xfId="0" applyFont="1" applyFill="1" applyBorder="1" applyAlignment="1">
      <alignment horizontal="right" vertical="center"/>
    </xf>
    <xf numFmtId="0" fontId="12" fillId="34" borderId="89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horizontal="right" vertical="center"/>
    </xf>
    <xf numFmtId="0" fontId="12" fillId="34" borderId="90" xfId="0" applyFont="1" applyFill="1" applyBorder="1" applyAlignment="1">
      <alignment horizontal="right" vertical="center"/>
    </xf>
    <xf numFmtId="0" fontId="12" fillId="0" borderId="9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3" fontId="13" fillId="0" borderId="92" xfId="0" applyNumberFormat="1" applyFont="1" applyBorder="1" applyAlignment="1">
      <alignment horizontal="center" vertical="center"/>
    </xf>
    <xf numFmtId="3" fontId="13" fillId="0" borderId="78" xfId="0" applyNumberFormat="1" applyFont="1" applyBorder="1" applyAlignment="1">
      <alignment horizontal="center" vertical="center"/>
    </xf>
    <xf numFmtId="0" fontId="13" fillId="34" borderId="93" xfId="0" applyFont="1" applyFill="1" applyBorder="1" applyAlignment="1">
      <alignment horizontal="center" vertical="center"/>
    </xf>
    <xf numFmtId="0" fontId="13" fillId="34" borderId="94" xfId="0" applyFont="1" applyFill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3" fillId="0" borderId="95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6" fillId="0" borderId="9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100" xfId="0" applyFont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3" fontId="13" fillId="34" borderId="104" xfId="0" applyNumberFormat="1" applyFont="1" applyFill="1" applyBorder="1" applyAlignment="1">
      <alignment horizontal="center" vertical="center"/>
    </xf>
    <xf numFmtId="3" fontId="11" fillId="0" borderId="78" xfId="0" applyNumberFormat="1" applyFont="1" applyBorder="1" applyAlignment="1">
      <alignment horizontal="center" vertical="center"/>
    </xf>
    <xf numFmtId="0" fontId="13" fillId="34" borderId="105" xfId="0" applyFont="1" applyFill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3" fillId="34" borderId="104" xfId="0" applyFont="1" applyFill="1" applyBorder="1" applyAlignment="1">
      <alignment horizontal="center" vertical="center"/>
    </xf>
    <xf numFmtId="0" fontId="13" fillId="34" borderId="78" xfId="0" applyFont="1" applyFill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 textRotation="90" wrapText="1"/>
    </xf>
    <xf numFmtId="0" fontId="6" fillId="0" borderId="77" xfId="0" applyFont="1" applyBorder="1" applyAlignment="1">
      <alignment horizontal="center" vertical="center" textRotation="90" wrapText="1"/>
    </xf>
    <xf numFmtId="0" fontId="6" fillId="0" borderId="78" xfId="0" applyFont="1" applyBorder="1" applyAlignment="1">
      <alignment horizontal="center" vertical="center" textRotation="90" wrapText="1"/>
    </xf>
    <xf numFmtId="0" fontId="17" fillId="0" borderId="92" xfId="0" applyFont="1" applyBorder="1" applyAlignment="1">
      <alignment horizontal="center" vertical="center" textRotation="90" wrapText="1"/>
    </xf>
    <xf numFmtId="0" fontId="17" fillId="0" borderId="77" xfId="0" applyFont="1" applyBorder="1" applyAlignment="1">
      <alignment horizontal="center" vertical="center" textRotation="90" wrapText="1"/>
    </xf>
    <xf numFmtId="0" fontId="17" fillId="0" borderId="78" xfId="0" applyFont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164" fontId="13" fillId="0" borderId="95" xfId="0" applyNumberFormat="1" applyFont="1" applyBorder="1" applyAlignment="1">
      <alignment horizontal="center" vertical="center"/>
    </xf>
    <xf numFmtId="164" fontId="13" fillId="0" borderId="85" xfId="0" applyNumberFormat="1" applyFont="1" applyBorder="1" applyAlignment="1">
      <alignment horizontal="center" vertical="center"/>
    </xf>
    <xf numFmtId="164" fontId="13" fillId="0" borderId="83" xfId="0" applyNumberFormat="1" applyFont="1" applyBorder="1" applyAlignment="1">
      <alignment horizontal="center" vertical="center"/>
    </xf>
    <xf numFmtId="0" fontId="8" fillId="32" borderId="71" xfId="0" applyFont="1" applyFill="1" applyBorder="1" applyAlignment="1">
      <alignment horizontal="center" vertical="center"/>
    </xf>
    <xf numFmtId="164" fontId="13" fillId="0" borderId="106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47625</xdr:colOff>
      <xdr:row>151</xdr:row>
      <xdr:rowOff>0</xdr:rowOff>
    </xdr:from>
    <xdr:to>
      <xdr:col>33</xdr:col>
      <xdr:colOff>114300</xdr:colOff>
      <xdr:row>151</xdr:row>
      <xdr:rowOff>0</xdr:rowOff>
    </xdr:to>
    <xdr:sp>
      <xdr:nvSpPr>
        <xdr:cNvPr id="1" name="Text Box 155"/>
        <xdr:cNvSpPr txBox="1">
          <a:spLocks noChangeArrowheads="1"/>
        </xdr:cNvSpPr>
      </xdr:nvSpPr>
      <xdr:spPr>
        <a:xfrm>
          <a:off x="17221200" y="35032950"/>
          <a:ext cx="7620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47625</xdr:colOff>
      <xdr:row>150</xdr:row>
      <xdr:rowOff>219075</xdr:rowOff>
    </xdr:from>
    <xdr:to>
      <xdr:col>33</xdr:col>
      <xdr:colOff>114300</xdr:colOff>
      <xdr:row>150</xdr:row>
      <xdr:rowOff>219075</xdr:rowOff>
    </xdr:to>
    <xdr:sp>
      <xdr:nvSpPr>
        <xdr:cNvPr id="2" name="Text Box 158"/>
        <xdr:cNvSpPr txBox="1">
          <a:spLocks noChangeArrowheads="1"/>
        </xdr:cNvSpPr>
      </xdr:nvSpPr>
      <xdr:spPr>
        <a:xfrm>
          <a:off x="17221200" y="35023425"/>
          <a:ext cx="7620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0</xdr:col>
      <xdr:colOff>200025</xdr:colOff>
      <xdr:row>0</xdr:row>
      <xdr:rowOff>219075</xdr:rowOff>
    </xdr:from>
    <xdr:to>
      <xdr:col>1</xdr:col>
      <xdr:colOff>276225</xdr:colOff>
      <xdr:row>1</xdr:row>
      <xdr:rowOff>247650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46</xdr:row>
      <xdr:rowOff>219075</xdr:rowOff>
    </xdr:from>
    <xdr:to>
      <xdr:col>1</xdr:col>
      <xdr:colOff>276225</xdr:colOff>
      <xdr:row>47</xdr:row>
      <xdr:rowOff>247650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90612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99</xdr:row>
      <xdr:rowOff>219075</xdr:rowOff>
    </xdr:from>
    <xdr:to>
      <xdr:col>1</xdr:col>
      <xdr:colOff>276225</xdr:colOff>
      <xdr:row>100</xdr:row>
      <xdr:rowOff>247650</xdr:rowOff>
    </xdr:to>
    <xdr:pic>
      <xdr:nvPicPr>
        <xdr:cNvPr id="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1933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0</xdr:colOff>
      <xdr:row>1</xdr:row>
      <xdr:rowOff>76200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Z151"/>
  <sheetViews>
    <sheetView tabSelected="1" view="pageBreakPreview" zoomScale="70" zoomScaleNormal="70" zoomScaleSheetLayoutView="70" workbookViewId="0" topLeftCell="A1">
      <selection activeCell="C141" sqref="C141:C142"/>
    </sheetView>
  </sheetViews>
  <sheetFormatPr defaultColWidth="9.00390625" defaultRowHeight="12.75"/>
  <cols>
    <col min="1" max="1" width="4.375" style="16" customWidth="1"/>
    <col min="2" max="2" width="9.125" style="16" customWidth="1"/>
    <col min="3" max="3" width="57.875" style="16" customWidth="1"/>
    <col min="4" max="6" width="6.25390625" style="16" customWidth="1"/>
    <col min="7" max="11" width="7.75390625" style="16" customWidth="1"/>
    <col min="12" max="27" width="4.25390625" style="16" customWidth="1"/>
    <col min="28" max="28" width="5.75390625" style="16" customWidth="1"/>
    <col min="29" max="29" width="4.25390625" style="16" customWidth="1"/>
    <col min="30" max="30" width="5.75390625" style="16" customWidth="1"/>
    <col min="31" max="39" width="4.25390625" style="16" customWidth="1"/>
    <col min="40" max="40" width="7.875" style="16" customWidth="1"/>
    <col min="41" max="41" width="11.00390625" style="16" customWidth="1"/>
    <col min="42" max="44" width="9.125" style="16" customWidth="1"/>
    <col min="45" max="45" width="26.875" style="16" customWidth="1"/>
    <col min="46" max="16384" width="9.125" style="16" customWidth="1"/>
  </cols>
  <sheetData>
    <row r="1" spans="1:39" s="1" customFormat="1" ht="24.75" customHeight="1">
      <c r="A1" s="365"/>
      <c r="B1" s="366"/>
      <c r="C1" s="367"/>
      <c r="D1" s="333" t="s">
        <v>168</v>
      </c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5"/>
      <c r="Y1" s="335"/>
      <c r="Z1" s="335"/>
      <c r="AA1" s="336"/>
      <c r="AB1" s="280" t="s">
        <v>0</v>
      </c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2"/>
    </row>
    <row r="2" spans="1:39" s="1" customFormat="1" ht="24.75" customHeight="1">
      <c r="A2" s="377" t="s">
        <v>98</v>
      </c>
      <c r="B2" s="363"/>
      <c r="C2" s="364"/>
      <c r="D2" s="337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9"/>
      <c r="Y2" s="339"/>
      <c r="Z2" s="339"/>
      <c r="AA2" s="340"/>
      <c r="AB2" s="199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08"/>
    </row>
    <row r="3" spans="1:39" s="1" customFormat="1" ht="18" customHeight="1">
      <c r="A3" s="377"/>
      <c r="B3" s="363"/>
      <c r="C3" s="364"/>
      <c r="D3" s="18" t="s">
        <v>68</v>
      </c>
      <c r="E3" s="17"/>
      <c r="F3" s="17"/>
      <c r="G3" s="17"/>
      <c r="H3" s="17"/>
      <c r="I3" s="5" t="s">
        <v>100</v>
      </c>
      <c r="J3" s="12"/>
      <c r="K3" s="17"/>
      <c r="L3" s="5"/>
      <c r="M3" s="5"/>
      <c r="N3" s="5"/>
      <c r="O3" s="5"/>
      <c r="P3" s="5"/>
      <c r="Q3" s="5"/>
      <c r="R3" s="5"/>
      <c r="S3" s="5"/>
      <c r="T3" s="5"/>
      <c r="U3" s="5"/>
      <c r="V3" s="18"/>
      <c r="W3" s="18"/>
      <c r="X3" s="12"/>
      <c r="Y3" s="18"/>
      <c r="Z3" s="18"/>
      <c r="AA3" s="18"/>
      <c r="AB3" s="104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03"/>
    </row>
    <row r="4" spans="1:39" s="1" customFormat="1" ht="18" customHeight="1">
      <c r="A4" s="362" t="s">
        <v>62</v>
      </c>
      <c r="B4" s="363"/>
      <c r="C4" s="364"/>
      <c r="D4" s="18" t="s">
        <v>67</v>
      </c>
      <c r="E4" s="17"/>
      <c r="F4" s="17"/>
      <c r="G4" s="18"/>
      <c r="H4" s="18"/>
      <c r="I4" s="5" t="s">
        <v>95</v>
      </c>
      <c r="J4" s="12"/>
      <c r="K4" s="5"/>
      <c r="L4" s="5"/>
      <c r="M4" s="13"/>
      <c r="N4" s="17"/>
      <c r="O4" s="5"/>
      <c r="P4" s="5"/>
      <c r="Q4" s="5"/>
      <c r="R4" s="5"/>
      <c r="S4" s="5"/>
      <c r="T4" s="5"/>
      <c r="U4" s="5"/>
      <c r="V4" s="18"/>
      <c r="W4" s="18"/>
      <c r="X4" s="12"/>
      <c r="Y4" s="19"/>
      <c r="Z4" s="19"/>
      <c r="AA4" s="19"/>
      <c r="AB4" s="355" t="s">
        <v>2</v>
      </c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7"/>
    </row>
    <row r="5" spans="1:39" s="1" customFormat="1" ht="18" customHeight="1">
      <c r="A5" s="355" t="s">
        <v>57</v>
      </c>
      <c r="B5" s="356"/>
      <c r="C5" s="384"/>
      <c r="D5" s="18" t="s">
        <v>1</v>
      </c>
      <c r="E5" s="18"/>
      <c r="F5" s="18"/>
      <c r="G5" s="18"/>
      <c r="H5" s="18"/>
      <c r="I5" s="5" t="s">
        <v>72</v>
      </c>
      <c r="J5" s="12"/>
      <c r="K5" s="5"/>
      <c r="L5" s="5"/>
      <c r="M5" s="5"/>
      <c r="N5" s="17"/>
      <c r="O5" s="5"/>
      <c r="P5" s="5"/>
      <c r="Q5" s="5"/>
      <c r="R5" s="5"/>
      <c r="S5" s="5"/>
      <c r="T5" s="5"/>
      <c r="U5" s="5"/>
      <c r="V5" s="18"/>
      <c r="W5" s="18"/>
      <c r="X5" s="12"/>
      <c r="Y5" s="19"/>
      <c r="Z5" s="19"/>
      <c r="AA5" s="19"/>
      <c r="AB5" s="355" t="s">
        <v>3</v>
      </c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7"/>
    </row>
    <row r="6" spans="1:39" s="1" customFormat="1" ht="18" customHeight="1">
      <c r="A6" s="362" t="s">
        <v>58</v>
      </c>
      <c r="B6" s="363"/>
      <c r="C6" s="364"/>
      <c r="D6" s="22"/>
      <c r="E6" s="18"/>
      <c r="F6" s="18"/>
      <c r="G6" s="18"/>
      <c r="H6" s="18"/>
      <c r="I6" s="5"/>
      <c r="J6" s="1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8"/>
      <c r="W6" s="18"/>
      <c r="X6" s="12"/>
      <c r="Y6" s="18"/>
      <c r="Z6" s="18"/>
      <c r="AA6" s="18"/>
      <c r="AB6" s="20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21"/>
    </row>
    <row r="7" spans="1:39" s="1" customFormat="1" ht="18" customHeight="1" thickBot="1">
      <c r="A7" s="401"/>
      <c r="B7" s="402"/>
      <c r="C7" s="403"/>
      <c r="D7" s="24"/>
      <c r="E7" s="25"/>
      <c r="F7" s="25"/>
      <c r="G7" s="25"/>
      <c r="H7" s="25"/>
      <c r="I7" s="26"/>
      <c r="J7" s="26"/>
      <c r="K7" s="27"/>
      <c r="L7" s="27"/>
      <c r="M7" s="28"/>
      <c r="N7" s="28"/>
      <c r="O7" s="28"/>
      <c r="P7" s="28"/>
      <c r="Q7" s="28"/>
      <c r="R7" s="28"/>
      <c r="S7" s="28"/>
      <c r="T7" s="28"/>
      <c r="U7" s="28"/>
      <c r="V7" s="29"/>
      <c r="W7" s="29"/>
      <c r="X7" s="25"/>
      <c r="Y7" s="23"/>
      <c r="Z7" s="23"/>
      <c r="AA7" s="23"/>
      <c r="AB7" s="358" t="s">
        <v>69</v>
      </c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60"/>
    </row>
    <row r="8" spans="1:39" s="1" customFormat="1" ht="18" customHeight="1" thickBo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s="1" customFormat="1" ht="18" customHeight="1">
      <c r="A9" s="407" t="s">
        <v>4</v>
      </c>
      <c r="B9" s="411" t="s">
        <v>5</v>
      </c>
      <c r="C9" s="412"/>
      <c r="D9" s="343" t="s">
        <v>6</v>
      </c>
      <c r="E9" s="344"/>
      <c r="F9" s="345"/>
      <c r="G9" s="288" t="s">
        <v>7</v>
      </c>
      <c r="H9" s="289"/>
      <c r="I9" s="289"/>
      <c r="J9" s="289"/>
      <c r="K9" s="289"/>
      <c r="L9" s="288" t="s">
        <v>8</v>
      </c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361"/>
    </row>
    <row r="10" spans="1:39" s="1" customFormat="1" ht="18" customHeight="1">
      <c r="A10" s="408"/>
      <c r="B10" s="413"/>
      <c r="C10" s="414"/>
      <c r="D10" s="346"/>
      <c r="E10" s="347"/>
      <c r="F10" s="348"/>
      <c r="G10" s="410" t="s">
        <v>9</v>
      </c>
      <c r="H10" s="277" t="s">
        <v>10</v>
      </c>
      <c r="I10" s="277"/>
      <c r="J10" s="277"/>
      <c r="K10" s="290"/>
      <c r="L10" s="276" t="s">
        <v>117</v>
      </c>
      <c r="M10" s="277"/>
      <c r="N10" s="277"/>
      <c r="O10" s="278"/>
      <c r="P10" s="276" t="s">
        <v>118</v>
      </c>
      <c r="Q10" s="277"/>
      <c r="R10" s="277"/>
      <c r="S10" s="278"/>
      <c r="T10" s="276" t="s">
        <v>119</v>
      </c>
      <c r="U10" s="277"/>
      <c r="V10" s="277"/>
      <c r="W10" s="278"/>
      <c r="X10" s="276" t="s">
        <v>120</v>
      </c>
      <c r="Y10" s="277"/>
      <c r="Z10" s="277"/>
      <c r="AA10" s="278"/>
      <c r="AB10" s="276" t="s">
        <v>121</v>
      </c>
      <c r="AC10" s="277"/>
      <c r="AD10" s="277"/>
      <c r="AE10" s="278"/>
      <c r="AF10" s="276" t="s">
        <v>122</v>
      </c>
      <c r="AG10" s="277"/>
      <c r="AH10" s="277"/>
      <c r="AI10" s="278"/>
      <c r="AJ10" s="276" t="s">
        <v>123</v>
      </c>
      <c r="AK10" s="277"/>
      <c r="AL10" s="277"/>
      <c r="AM10" s="278"/>
    </row>
    <row r="11" spans="1:39" s="1" customFormat="1" ht="18" customHeight="1">
      <c r="A11" s="408"/>
      <c r="B11" s="413"/>
      <c r="C11" s="414"/>
      <c r="D11" s="316" t="s">
        <v>11</v>
      </c>
      <c r="E11" s="318" t="s">
        <v>12</v>
      </c>
      <c r="F11" s="270" t="s">
        <v>61</v>
      </c>
      <c r="G11" s="298"/>
      <c r="H11" s="277" t="s">
        <v>13</v>
      </c>
      <c r="I11" s="277" t="s">
        <v>14</v>
      </c>
      <c r="J11" s="277" t="s">
        <v>15</v>
      </c>
      <c r="K11" s="290" t="s">
        <v>55</v>
      </c>
      <c r="L11" s="352" t="s">
        <v>99</v>
      </c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4"/>
    </row>
    <row r="12" spans="1:39" s="1" customFormat="1" ht="18" customHeight="1">
      <c r="A12" s="408"/>
      <c r="B12" s="413"/>
      <c r="C12" s="414"/>
      <c r="D12" s="316"/>
      <c r="E12" s="319"/>
      <c r="F12" s="311"/>
      <c r="G12" s="298"/>
      <c r="H12" s="277"/>
      <c r="I12" s="277"/>
      <c r="J12" s="277"/>
      <c r="K12" s="290"/>
      <c r="L12" s="321" t="s">
        <v>13</v>
      </c>
      <c r="M12" s="314" t="s">
        <v>14</v>
      </c>
      <c r="N12" s="268" t="s">
        <v>16</v>
      </c>
      <c r="O12" s="270" t="s">
        <v>59</v>
      </c>
      <c r="P12" s="321" t="s">
        <v>13</v>
      </c>
      <c r="Q12" s="314" t="s">
        <v>14</v>
      </c>
      <c r="R12" s="268" t="s">
        <v>16</v>
      </c>
      <c r="S12" s="270" t="s">
        <v>59</v>
      </c>
      <c r="T12" s="321" t="s">
        <v>13</v>
      </c>
      <c r="U12" s="314" t="s">
        <v>14</v>
      </c>
      <c r="V12" s="268" t="s">
        <v>16</v>
      </c>
      <c r="W12" s="270" t="s">
        <v>59</v>
      </c>
      <c r="X12" s="321" t="s">
        <v>13</v>
      </c>
      <c r="Y12" s="314" t="s">
        <v>14</v>
      </c>
      <c r="Z12" s="268" t="s">
        <v>16</v>
      </c>
      <c r="AA12" s="270" t="s">
        <v>59</v>
      </c>
      <c r="AB12" s="321" t="s">
        <v>13</v>
      </c>
      <c r="AC12" s="314" t="s">
        <v>14</v>
      </c>
      <c r="AD12" s="268" t="s">
        <v>16</v>
      </c>
      <c r="AE12" s="270" t="s">
        <v>59</v>
      </c>
      <c r="AF12" s="321" t="s">
        <v>13</v>
      </c>
      <c r="AG12" s="314" t="s">
        <v>14</v>
      </c>
      <c r="AH12" s="268" t="s">
        <v>16</v>
      </c>
      <c r="AI12" s="270" t="s">
        <v>59</v>
      </c>
      <c r="AJ12" s="321" t="s">
        <v>13</v>
      </c>
      <c r="AK12" s="314" t="s">
        <v>14</v>
      </c>
      <c r="AL12" s="268" t="s">
        <v>16</v>
      </c>
      <c r="AM12" s="270" t="s">
        <v>59</v>
      </c>
    </row>
    <row r="13" spans="1:39" s="1" customFormat="1" ht="18" customHeight="1" thickBot="1">
      <c r="A13" s="409"/>
      <c r="B13" s="415"/>
      <c r="C13" s="416"/>
      <c r="D13" s="317"/>
      <c r="E13" s="320"/>
      <c r="F13" s="271"/>
      <c r="G13" s="299"/>
      <c r="H13" s="295"/>
      <c r="I13" s="295"/>
      <c r="J13" s="295"/>
      <c r="K13" s="291"/>
      <c r="L13" s="297"/>
      <c r="M13" s="315"/>
      <c r="N13" s="269"/>
      <c r="O13" s="271"/>
      <c r="P13" s="297"/>
      <c r="Q13" s="315"/>
      <c r="R13" s="269"/>
      <c r="S13" s="271"/>
      <c r="T13" s="297"/>
      <c r="U13" s="315"/>
      <c r="V13" s="269"/>
      <c r="W13" s="271"/>
      <c r="X13" s="297"/>
      <c r="Y13" s="315"/>
      <c r="Z13" s="269"/>
      <c r="AA13" s="271"/>
      <c r="AB13" s="297"/>
      <c r="AC13" s="315"/>
      <c r="AD13" s="269"/>
      <c r="AE13" s="271"/>
      <c r="AF13" s="297"/>
      <c r="AG13" s="315"/>
      <c r="AH13" s="269"/>
      <c r="AI13" s="271"/>
      <c r="AJ13" s="297"/>
      <c r="AK13" s="315"/>
      <c r="AL13" s="269"/>
      <c r="AM13" s="271"/>
    </row>
    <row r="14" spans="1:46" s="4" customFormat="1" ht="18" customHeight="1" thickBot="1">
      <c r="A14" s="31" t="s">
        <v>17</v>
      </c>
      <c r="B14" s="368" t="s">
        <v>18</v>
      </c>
      <c r="C14" s="368"/>
      <c r="D14" s="369"/>
      <c r="E14" s="369"/>
      <c r="F14" s="32"/>
      <c r="G14" s="33"/>
      <c r="H14" s="369"/>
      <c r="I14" s="369"/>
      <c r="J14" s="369"/>
      <c r="K14" s="369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7"/>
      <c r="AO14" s="1"/>
      <c r="AT14" s="1"/>
    </row>
    <row r="15" spans="1:39" s="1" customFormat="1" ht="18" customHeight="1">
      <c r="A15" s="34" t="s">
        <v>19</v>
      </c>
      <c r="B15" s="35" t="s">
        <v>130</v>
      </c>
      <c r="C15" s="36"/>
      <c r="D15" s="37">
        <v>1</v>
      </c>
      <c r="E15" s="38">
        <v>3</v>
      </c>
      <c r="F15" s="39">
        <v>7</v>
      </c>
      <c r="G15" s="40">
        <f aca="true" t="shared" si="0" ref="G15:G20">SUM(H15:K15)</f>
        <v>120</v>
      </c>
      <c r="H15" s="41">
        <f aca="true" t="shared" si="1" ref="H15:K17">IF(15*SUM(L15,P15,T15,X15,AB15,AF15,AJ15)=0,"",15*SUM(L15,P15,T15,X15,AB15,AF15,AJ15))</f>
      </c>
      <c r="I15" s="41">
        <f t="shared" si="1"/>
      </c>
      <c r="J15" s="41">
        <f t="shared" si="1"/>
        <v>120</v>
      </c>
      <c r="K15" s="41">
        <f t="shared" si="1"/>
      </c>
      <c r="L15" s="34"/>
      <c r="M15" s="42"/>
      <c r="N15" s="42"/>
      <c r="O15" s="38"/>
      <c r="P15" s="43"/>
      <c r="Q15" s="44"/>
      <c r="R15" s="44"/>
      <c r="S15" s="39"/>
      <c r="T15" s="45"/>
      <c r="U15" s="46"/>
      <c r="V15" s="46">
        <v>2</v>
      </c>
      <c r="W15" s="47"/>
      <c r="X15" s="40"/>
      <c r="Y15" s="42"/>
      <c r="Z15" s="42">
        <v>2</v>
      </c>
      <c r="AA15" s="39"/>
      <c r="AB15" s="48"/>
      <c r="AC15" s="41"/>
      <c r="AD15" s="41">
        <v>2</v>
      </c>
      <c r="AE15" s="47"/>
      <c r="AF15" s="48"/>
      <c r="AG15" s="42"/>
      <c r="AH15" s="49">
        <v>2</v>
      </c>
      <c r="AI15" s="39"/>
      <c r="AJ15" s="40"/>
      <c r="AK15" s="42"/>
      <c r="AL15" s="42"/>
      <c r="AM15" s="39"/>
    </row>
    <row r="16" spans="1:45" s="1" customFormat="1" ht="18" customHeight="1">
      <c r="A16" s="50" t="s">
        <v>20</v>
      </c>
      <c r="B16" s="51" t="s">
        <v>73</v>
      </c>
      <c r="C16" s="52"/>
      <c r="D16" s="37"/>
      <c r="E16" s="38">
        <v>2</v>
      </c>
      <c r="F16" s="53">
        <v>2</v>
      </c>
      <c r="G16" s="54">
        <f t="shared" si="0"/>
        <v>30</v>
      </c>
      <c r="H16" s="55">
        <f t="shared" si="1"/>
        <v>15</v>
      </c>
      <c r="I16" s="55">
        <f t="shared" si="1"/>
      </c>
      <c r="J16" s="55">
        <f t="shared" si="1"/>
        <v>15</v>
      </c>
      <c r="K16" s="56">
        <f t="shared" si="1"/>
      </c>
      <c r="L16" s="57">
        <v>1</v>
      </c>
      <c r="M16" s="7"/>
      <c r="N16" s="7">
        <v>1</v>
      </c>
      <c r="O16" s="58"/>
      <c r="P16" s="59"/>
      <c r="Q16" s="7"/>
      <c r="R16" s="7"/>
      <c r="S16" s="60"/>
      <c r="T16" s="57"/>
      <c r="U16" s="55"/>
      <c r="V16" s="55"/>
      <c r="W16" s="61"/>
      <c r="X16" s="54"/>
      <c r="Y16" s="7"/>
      <c r="Z16" s="7"/>
      <c r="AA16" s="60"/>
      <c r="AB16" s="62"/>
      <c r="AC16" s="55"/>
      <c r="AD16" s="55"/>
      <c r="AE16" s="61"/>
      <c r="AF16" s="62"/>
      <c r="AG16" s="7"/>
      <c r="AH16" s="7"/>
      <c r="AI16" s="60"/>
      <c r="AJ16" s="54"/>
      <c r="AK16" s="7"/>
      <c r="AL16" s="7"/>
      <c r="AM16" s="60"/>
      <c r="AN16" s="212"/>
      <c r="AS16" s="255"/>
    </row>
    <row r="17" spans="1:39" s="1" customFormat="1" ht="18" customHeight="1">
      <c r="A17" s="50" t="s">
        <v>21</v>
      </c>
      <c r="B17" s="63" t="s">
        <v>143</v>
      </c>
      <c r="C17" s="64"/>
      <c r="D17" s="37"/>
      <c r="E17" s="38">
        <v>2</v>
      </c>
      <c r="F17" s="53">
        <v>3</v>
      </c>
      <c r="G17" s="54">
        <f t="shared" si="0"/>
        <v>60</v>
      </c>
      <c r="H17" s="55">
        <f t="shared" si="1"/>
        <v>30</v>
      </c>
      <c r="I17" s="55">
        <f t="shared" si="1"/>
        <v>30</v>
      </c>
      <c r="J17" s="55">
        <f t="shared" si="1"/>
      </c>
      <c r="K17" s="56">
        <f t="shared" si="1"/>
      </c>
      <c r="L17" s="57"/>
      <c r="M17" s="7"/>
      <c r="N17" s="7"/>
      <c r="O17" s="58"/>
      <c r="P17" s="59"/>
      <c r="Q17" s="7"/>
      <c r="R17" s="7"/>
      <c r="S17" s="60"/>
      <c r="T17" s="57">
        <v>1</v>
      </c>
      <c r="U17" s="55">
        <v>1</v>
      </c>
      <c r="V17" s="55"/>
      <c r="W17" s="61"/>
      <c r="X17" s="54">
        <v>1</v>
      </c>
      <c r="Y17" s="7">
        <v>1</v>
      </c>
      <c r="Z17" s="7"/>
      <c r="AA17" s="60"/>
      <c r="AB17" s="62"/>
      <c r="AC17" s="55"/>
      <c r="AD17" s="55"/>
      <c r="AE17" s="65"/>
      <c r="AF17" s="62"/>
      <c r="AG17" s="7"/>
      <c r="AH17" s="7"/>
      <c r="AI17" s="66"/>
      <c r="AJ17" s="54"/>
      <c r="AK17" s="7"/>
      <c r="AL17" s="7"/>
      <c r="AM17" s="66"/>
    </row>
    <row r="18" spans="1:45" s="1" customFormat="1" ht="18" customHeight="1">
      <c r="A18" s="34" t="s">
        <v>22</v>
      </c>
      <c r="B18" s="213" t="s">
        <v>125</v>
      </c>
      <c r="C18" s="67"/>
      <c r="D18" s="68"/>
      <c r="E18" s="69">
        <v>2</v>
      </c>
      <c r="F18" s="53">
        <v>3</v>
      </c>
      <c r="G18" s="62">
        <f t="shared" si="0"/>
        <v>45</v>
      </c>
      <c r="H18" s="55">
        <f aca="true" t="shared" si="2" ref="H18:K19">IF(15*SUM(L18,P18,T18,X18,AB18,AF18,AJ18)=0,"",15*SUM(L18,P18,T18,X18,AB18,AF18,AJ18))</f>
        <v>45</v>
      </c>
      <c r="I18" s="55">
        <f t="shared" si="2"/>
      </c>
      <c r="J18" s="55">
        <f t="shared" si="2"/>
      </c>
      <c r="K18" s="56">
        <f t="shared" si="2"/>
      </c>
      <c r="L18" s="137"/>
      <c r="M18" s="138"/>
      <c r="N18" s="55"/>
      <c r="O18" s="56"/>
      <c r="P18" s="57"/>
      <c r="Q18" s="55"/>
      <c r="R18" s="55"/>
      <c r="S18" s="61"/>
      <c r="T18" s="57"/>
      <c r="U18" s="55"/>
      <c r="V18" s="55"/>
      <c r="W18" s="61"/>
      <c r="X18" s="62">
        <v>1</v>
      </c>
      <c r="Y18" s="55"/>
      <c r="Z18" s="55"/>
      <c r="AA18" s="61"/>
      <c r="AB18" s="57"/>
      <c r="AC18" s="55"/>
      <c r="AD18" s="55"/>
      <c r="AE18" s="65"/>
      <c r="AF18" s="57"/>
      <c r="AG18" s="55"/>
      <c r="AH18" s="55"/>
      <c r="AI18" s="65"/>
      <c r="AJ18" s="57">
        <v>2</v>
      </c>
      <c r="AK18" s="70"/>
      <c r="AL18" s="55"/>
      <c r="AM18" s="65"/>
      <c r="AS18" s="255"/>
    </row>
    <row r="19" spans="1:39" s="1" customFormat="1" ht="18" customHeight="1">
      <c r="A19" s="34" t="s">
        <v>23</v>
      </c>
      <c r="B19" s="227" t="s">
        <v>152</v>
      </c>
      <c r="C19" s="228"/>
      <c r="D19" s="229"/>
      <c r="E19" s="230">
        <v>1</v>
      </c>
      <c r="F19" s="231">
        <v>1</v>
      </c>
      <c r="G19" s="232">
        <f t="shared" si="0"/>
        <v>15</v>
      </c>
      <c r="H19" s="233">
        <f t="shared" si="2"/>
        <v>9</v>
      </c>
      <c r="I19" s="234">
        <f t="shared" si="2"/>
      </c>
      <c r="J19" s="234">
        <f t="shared" si="2"/>
        <v>6</v>
      </c>
      <c r="K19" s="234">
        <f t="shared" si="2"/>
      </c>
      <c r="L19" s="235"/>
      <c r="M19" s="236"/>
      <c r="N19" s="236"/>
      <c r="O19" s="237"/>
      <c r="P19" s="238"/>
      <c r="Q19" s="236"/>
      <c r="R19" s="236"/>
      <c r="S19" s="237"/>
      <c r="T19" s="238"/>
      <c r="U19" s="236"/>
      <c r="V19" s="236"/>
      <c r="W19" s="237"/>
      <c r="X19" s="238"/>
      <c r="Y19" s="236"/>
      <c r="Z19" s="236"/>
      <c r="AA19" s="237"/>
      <c r="AB19" s="250">
        <v>0.6</v>
      </c>
      <c r="AC19" s="240"/>
      <c r="AD19" s="249">
        <v>0.4</v>
      </c>
      <c r="AE19" s="241"/>
      <c r="AF19" s="155"/>
      <c r="AG19" s="156"/>
      <c r="AH19" s="156"/>
      <c r="AI19" s="154"/>
      <c r="AJ19" s="242"/>
      <c r="AK19" s="156"/>
      <c r="AL19" s="156"/>
      <c r="AM19" s="154"/>
    </row>
    <row r="20" spans="1:40" s="1" customFormat="1" ht="18" customHeight="1">
      <c r="A20" s="34" t="s">
        <v>45</v>
      </c>
      <c r="B20" s="227" t="s">
        <v>153</v>
      </c>
      <c r="C20" s="228"/>
      <c r="D20" s="229"/>
      <c r="E20" s="230">
        <v>1</v>
      </c>
      <c r="F20" s="231">
        <v>1</v>
      </c>
      <c r="G20" s="232">
        <f t="shared" si="0"/>
        <v>15</v>
      </c>
      <c r="H20" s="233">
        <f>IF(15*SUM(L20,P20,T20,X20,AB20,AF20,AJ20)=0,"",15*SUM(L20,P20,T20,X20,AB20,AF20,AJ20))</f>
        <v>15</v>
      </c>
      <c r="I20" s="234">
        <f>IF(15*SUM(M20,Q20,U20,Y20,AC20,AG20,AK20)=0,"",15*SUM(M20,Q20,U20,Y20,AC20,AG20,AK20))</f>
      </c>
      <c r="J20" s="234">
        <f>IF(15*SUM(N20,R20,V20,Z20,AD20,AH20,AL20)=0,"",15*SUM(N20,R20,V20,Z20,AD20,AH20,AL20))</f>
      </c>
      <c r="K20" s="234"/>
      <c r="L20" s="235"/>
      <c r="M20" s="236"/>
      <c r="N20" s="236"/>
      <c r="O20" s="237"/>
      <c r="P20" s="238"/>
      <c r="Q20" s="236"/>
      <c r="R20" s="236"/>
      <c r="S20" s="237"/>
      <c r="T20" s="238"/>
      <c r="U20" s="236"/>
      <c r="V20" s="236"/>
      <c r="W20" s="237"/>
      <c r="X20" s="238"/>
      <c r="Y20" s="236"/>
      <c r="Z20" s="236"/>
      <c r="AA20" s="237"/>
      <c r="AB20" s="239">
        <v>1</v>
      </c>
      <c r="AC20" s="243"/>
      <c r="AD20" s="251"/>
      <c r="AE20" s="244"/>
      <c r="AF20" s="245"/>
      <c r="AG20" s="246"/>
      <c r="AH20" s="246"/>
      <c r="AI20" s="247"/>
      <c r="AJ20" s="248"/>
      <c r="AK20" s="246"/>
      <c r="AL20" s="246"/>
      <c r="AM20" s="247"/>
      <c r="AN20" s="212"/>
    </row>
    <row r="21" spans="1:39" s="1" customFormat="1" ht="18" customHeight="1" thickBot="1">
      <c r="A21" s="34"/>
      <c r="B21" s="71"/>
      <c r="C21" s="72"/>
      <c r="D21" s="73"/>
      <c r="E21" s="74"/>
      <c r="F21" s="75"/>
      <c r="G21" s="76"/>
      <c r="H21" s="77"/>
      <c r="I21" s="77"/>
      <c r="J21" s="77"/>
      <c r="K21" s="78"/>
      <c r="L21" s="76"/>
      <c r="M21" s="74"/>
      <c r="N21" s="74"/>
      <c r="O21" s="79"/>
      <c r="P21" s="76"/>
      <c r="Q21" s="74"/>
      <c r="R21" s="74"/>
      <c r="S21" s="75"/>
      <c r="T21" s="80"/>
      <c r="U21" s="77"/>
      <c r="V21" s="77"/>
      <c r="W21" s="81"/>
      <c r="X21" s="82"/>
      <c r="Y21" s="74"/>
      <c r="Z21" s="74"/>
      <c r="AA21" s="75"/>
      <c r="AB21" s="83"/>
      <c r="AC21" s="77"/>
      <c r="AD21" s="77"/>
      <c r="AE21" s="81"/>
      <c r="AF21" s="83"/>
      <c r="AG21" s="74"/>
      <c r="AH21" s="74"/>
      <c r="AI21" s="75"/>
      <c r="AJ21" s="82"/>
      <c r="AK21" s="74"/>
      <c r="AL21" s="74"/>
      <c r="AM21" s="75"/>
    </row>
    <row r="22" spans="1:39" s="1" customFormat="1" ht="18" customHeight="1" thickTop="1">
      <c r="A22" s="84"/>
      <c r="B22" s="322" t="s">
        <v>24</v>
      </c>
      <c r="C22" s="323"/>
      <c r="D22" s="331">
        <f aca="true" t="shared" si="3" ref="D22:AM22">SUM(D15:D21)</f>
        <v>1</v>
      </c>
      <c r="E22" s="300">
        <f t="shared" si="3"/>
        <v>11</v>
      </c>
      <c r="F22" s="300">
        <f>SUM(F15:F21)</f>
        <v>17</v>
      </c>
      <c r="G22" s="391">
        <f>SUM(G15:G21)</f>
        <v>285</v>
      </c>
      <c r="H22" s="300">
        <f t="shared" si="3"/>
        <v>114</v>
      </c>
      <c r="I22" s="300">
        <f t="shared" si="3"/>
        <v>30</v>
      </c>
      <c r="J22" s="300">
        <f t="shared" si="3"/>
        <v>141</v>
      </c>
      <c r="K22" s="375">
        <f t="shared" si="3"/>
        <v>0</v>
      </c>
      <c r="L22" s="85">
        <f t="shared" si="3"/>
        <v>1</v>
      </c>
      <c r="M22" s="86">
        <f t="shared" si="3"/>
        <v>0</v>
      </c>
      <c r="N22" s="86">
        <f t="shared" si="3"/>
        <v>1</v>
      </c>
      <c r="O22" s="87">
        <f t="shared" si="3"/>
        <v>0</v>
      </c>
      <c r="P22" s="85">
        <f t="shared" si="3"/>
        <v>0</v>
      </c>
      <c r="Q22" s="86">
        <f t="shared" si="3"/>
        <v>0</v>
      </c>
      <c r="R22" s="86">
        <f t="shared" si="3"/>
        <v>0</v>
      </c>
      <c r="S22" s="88">
        <f t="shared" si="3"/>
        <v>0</v>
      </c>
      <c r="T22" s="85">
        <f t="shared" si="3"/>
        <v>1</v>
      </c>
      <c r="U22" s="86">
        <f t="shared" si="3"/>
        <v>1</v>
      </c>
      <c r="V22" s="86">
        <f t="shared" si="3"/>
        <v>2</v>
      </c>
      <c r="W22" s="88">
        <f t="shared" si="3"/>
        <v>0</v>
      </c>
      <c r="X22" s="89">
        <f t="shared" si="3"/>
        <v>2</v>
      </c>
      <c r="Y22" s="86">
        <f t="shared" si="3"/>
        <v>1</v>
      </c>
      <c r="Z22" s="86">
        <f t="shared" si="3"/>
        <v>2</v>
      </c>
      <c r="AA22" s="88">
        <f t="shared" si="3"/>
        <v>0</v>
      </c>
      <c r="AB22" s="89">
        <f t="shared" si="3"/>
        <v>1.6</v>
      </c>
      <c r="AC22" s="86">
        <f t="shared" si="3"/>
        <v>0</v>
      </c>
      <c r="AD22" s="86">
        <f t="shared" si="3"/>
        <v>2.4</v>
      </c>
      <c r="AE22" s="88">
        <f t="shared" si="3"/>
        <v>0</v>
      </c>
      <c r="AF22" s="85">
        <f t="shared" si="3"/>
        <v>0</v>
      </c>
      <c r="AG22" s="86">
        <f t="shared" si="3"/>
        <v>0</v>
      </c>
      <c r="AH22" s="86">
        <f t="shared" si="3"/>
        <v>2</v>
      </c>
      <c r="AI22" s="88">
        <f t="shared" si="3"/>
        <v>0</v>
      </c>
      <c r="AJ22" s="89">
        <f t="shared" si="3"/>
        <v>2</v>
      </c>
      <c r="AK22" s="86">
        <f t="shared" si="3"/>
        <v>0</v>
      </c>
      <c r="AL22" s="86">
        <f t="shared" si="3"/>
        <v>0</v>
      </c>
      <c r="AM22" s="88">
        <f t="shared" si="3"/>
        <v>0</v>
      </c>
    </row>
    <row r="23" spans="1:39" s="1" customFormat="1" ht="18" customHeight="1" thickBot="1">
      <c r="A23" s="90"/>
      <c r="B23" s="324"/>
      <c r="C23" s="325"/>
      <c r="D23" s="332"/>
      <c r="E23" s="302"/>
      <c r="F23" s="302"/>
      <c r="G23" s="392"/>
      <c r="H23" s="302"/>
      <c r="I23" s="302"/>
      <c r="J23" s="302"/>
      <c r="K23" s="376"/>
      <c r="L23" s="283">
        <f>SUM(L22:O22)</f>
        <v>2</v>
      </c>
      <c r="M23" s="284"/>
      <c r="N23" s="284"/>
      <c r="O23" s="285"/>
      <c r="P23" s="283">
        <f>SUM(P22:S22)</f>
        <v>0</v>
      </c>
      <c r="Q23" s="284"/>
      <c r="R23" s="284"/>
      <c r="S23" s="285"/>
      <c r="T23" s="283">
        <f>SUM(T22:W22)</f>
        <v>4</v>
      </c>
      <c r="U23" s="284"/>
      <c r="V23" s="284"/>
      <c r="W23" s="285"/>
      <c r="X23" s="283">
        <f>SUM(X22:AA22)</f>
        <v>5</v>
      </c>
      <c r="Y23" s="284"/>
      <c r="Z23" s="284"/>
      <c r="AA23" s="285"/>
      <c r="AB23" s="283">
        <f>SUM(AB22:AE22)</f>
        <v>4</v>
      </c>
      <c r="AC23" s="284"/>
      <c r="AD23" s="284"/>
      <c r="AE23" s="285"/>
      <c r="AF23" s="283">
        <f>SUM(AF22:AI22)</f>
        <v>2</v>
      </c>
      <c r="AG23" s="284"/>
      <c r="AH23" s="284"/>
      <c r="AI23" s="285"/>
      <c r="AJ23" s="283">
        <f>SUM(AJ22:AM22)</f>
        <v>2</v>
      </c>
      <c r="AK23" s="284"/>
      <c r="AL23" s="284"/>
      <c r="AM23" s="285"/>
    </row>
    <row r="24" spans="1:39" s="1" customFormat="1" ht="18" customHeight="1">
      <c r="A24" s="387" t="s">
        <v>25</v>
      </c>
      <c r="B24" s="388"/>
      <c r="C24" s="389"/>
      <c r="D24" s="350" t="s">
        <v>11</v>
      </c>
      <c r="E24" s="351" t="s">
        <v>12</v>
      </c>
      <c r="F24" s="270" t="s">
        <v>61</v>
      </c>
      <c r="G24" s="296" t="s">
        <v>9</v>
      </c>
      <c r="H24" s="277" t="s">
        <v>13</v>
      </c>
      <c r="I24" s="277" t="s">
        <v>14</v>
      </c>
      <c r="J24" s="277" t="s">
        <v>15</v>
      </c>
      <c r="K24" s="290" t="s">
        <v>55</v>
      </c>
      <c r="L24" s="395" t="s">
        <v>117</v>
      </c>
      <c r="M24" s="396"/>
      <c r="N24" s="396"/>
      <c r="O24" s="397"/>
      <c r="P24" s="395" t="s">
        <v>118</v>
      </c>
      <c r="Q24" s="396"/>
      <c r="R24" s="396"/>
      <c r="S24" s="397"/>
      <c r="T24" s="395" t="s">
        <v>119</v>
      </c>
      <c r="U24" s="396"/>
      <c r="V24" s="396"/>
      <c r="W24" s="397"/>
      <c r="X24" s="395" t="s">
        <v>120</v>
      </c>
      <c r="Y24" s="396"/>
      <c r="Z24" s="396"/>
      <c r="AA24" s="397"/>
      <c r="AB24" s="395" t="s">
        <v>121</v>
      </c>
      <c r="AC24" s="396"/>
      <c r="AD24" s="396"/>
      <c r="AE24" s="397"/>
      <c r="AF24" s="395" t="s">
        <v>122</v>
      </c>
      <c r="AG24" s="396"/>
      <c r="AH24" s="396"/>
      <c r="AI24" s="397"/>
      <c r="AJ24" s="395" t="s">
        <v>123</v>
      </c>
      <c r="AK24" s="396"/>
      <c r="AL24" s="396"/>
      <c r="AM24" s="397"/>
    </row>
    <row r="25" spans="1:39" s="1" customFormat="1" ht="18" customHeight="1">
      <c r="A25" s="387"/>
      <c r="B25" s="388"/>
      <c r="C25" s="389"/>
      <c r="D25" s="316"/>
      <c r="E25" s="351"/>
      <c r="F25" s="311"/>
      <c r="G25" s="296"/>
      <c r="H25" s="277"/>
      <c r="I25" s="277"/>
      <c r="J25" s="277"/>
      <c r="K25" s="290"/>
      <c r="L25" s="321" t="s">
        <v>13</v>
      </c>
      <c r="M25" s="314" t="s">
        <v>14</v>
      </c>
      <c r="N25" s="268" t="s">
        <v>16</v>
      </c>
      <c r="O25" s="270" t="s">
        <v>59</v>
      </c>
      <c r="P25" s="321" t="s">
        <v>13</v>
      </c>
      <c r="Q25" s="314" t="s">
        <v>14</v>
      </c>
      <c r="R25" s="268" t="s">
        <v>16</v>
      </c>
      <c r="S25" s="270" t="s">
        <v>59</v>
      </c>
      <c r="T25" s="321" t="s">
        <v>13</v>
      </c>
      <c r="U25" s="314" t="s">
        <v>14</v>
      </c>
      <c r="V25" s="268" t="s">
        <v>16</v>
      </c>
      <c r="W25" s="270" t="s">
        <v>59</v>
      </c>
      <c r="X25" s="321" t="s">
        <v>13</v>
      </c>
      <c r="Y25" s="314" t="s">
        <v>14</v>
      </c>
      <c r="Z25" s="268" t="s">
        <v>16</v>
      </c>
      <c r="AA25" s="270" t="s">
        <v>59</v>
      </c>
      <c r="AB25" s="321" t="s">
        <v>13</v>
      </c>
      <c r="AC25" s="314" t="s">
        <v>14</v>
      </c>
      <c r="AD25" s="268" t="s">
        <v>16</v>
      </c>
      <c r="AE25" s="270" t="s">
        <v>59</v>
      </c>
      <c r="AF25" s="321" t="s">
        <v>13</v>
      </c>
      <c r="AG25" s="314" t="s">
        <v>14</v>
      </c>
      <c r="AH25" s="268" t="s">
        <v>16</v>
      </c>
      <c r="AI25" s="270" t="s">
        <v>59</v>
      </c>
      <c r="AJ25" s="321" t="s">
        <v>13</v>
      </c>
      <c r="AK25" s="314" t="s">
        <v>14</v>
      </c>
      <c r="AL25" s="268" t="s">
        <v>16</v>
      </c>
      <c r="AM25" s="270" t="s">
        <v>59</v>
      </c>
    </row>
    <row r="26" spans="1:39" s="1" customFormat="1" ht="18" customHeight="1" thickBot="1">
      <c r="A26" s="387"/>
      <c r="B26" s="388"/>
      <c r="C26" s="389"/>
      <c r="D26" s="317"/>
      <c r="E26" s="269"/>
      <c r="F26" s="271"/>
      <c r="G26" s="297"/>
      <c r="H26" s="295"/>
      <c r="I26" s="295"/>
      <c r="J26" s="295"/>
      <c r="K26" s="291"/>
      <c r="L26" s="297"/>
      <c r="M26" s="315"/>
      <c r="N26" s="269"/>
      <c r="O26" s="271"/>
      <c r="P26" s="297"/>
      <c r="Q26" s="315"/>
      <c r="R26" s="269"/>
      <c r="S26" s="271"/>
      <c r="T26" s="297"/>
      <c r="U26" s="315"/>
      <c r="V26" s="269"/>
      <c r="W26" s="271"/>
      <c r="X26" s="297"/>
      <c r="Y26" s="315"/>
      <c r="Z26" s="269"/>
      <c r="AA26" s="271"/>
      <c r="AB26" s="297"/>
      <c r="AC26" s="315"/>
      <c r="AD26" s="269"/>
      <c r="AE26" s="271"/>
      <c r="AF26" s="297"/>
      <c r="AG26" s="315"/>
      <c r="AH26" s="269"/>
      <c r="AI26" s="271"/>
      <c r="AJ26" s="297"/>
      <c r="AK26" s="315"/>
      <c r="AL26" s="269"/>
      <c r="AM26" s="271"/>
    </row>
    <row r="27" spans="1:41" s="1" customFormat="1" ht="18" customHeight="1">
      <c r="A27" s="387"/>
      <c r="B27" s="388"/>
      <c r="C27" s="389"/>
      <c r="D27" s="341">
        <f aca="true" t="shared" si="4" ref="D27:AM27">SUM(D22)</f>
        <v>1</v>
      </c>
      <c r="E27" s="312">
        <f t="shared" si="4"/>
        <v>11</v>
      </c>
      <c r="F27" s="385">
        <f>SUM(F22)</f>
        <v>17</v>
      </c>
      <c r="G27" s="393">
        <f t="shared" si="4"/>
        <v>285</v>
      </c>
      <c r="H27" s="312">
        <f t="shared" si="4"/>
        <v>114</v>
      </c>
      <c r="I27" s="312">
        <f t="shared" si="4"/>
        <v>30</v>
      </c>
      <c r="J27" s="312">
        <f t="shared" si="4"/>
        <v>141</v>
      </c>
      <c r="K27" s="312">
        <f t="shared" si="4"/>
        <v>0</v>
      </c>
      <c r="L27" s="91">
        <f t="shared" si="4"/>
        <v>1</v>
      </c>
      <c r="M27" s="92">
        <f t="shared" si="4"/>
        <v>0</v>
      </c>
      <c r="N27" s="92">
        <f t="shared" si="4"/>
        <v>1</v>
      </c>
      <c r="O27" s="93">
        <f t="shared" si="4"/>
        <v>0</v>
      </c>
      <c r="P27" s="91">
        <f t="shared" si="4"/>
        <v>0</v>
      </c>
      <c r="Q27" s="92">
        <f t="shared" si="4"/>
        <v>0</v>
      </c>
      <c r="R27" s="92">
        <f t="shared" si="4"/>
        <v>0</v>
      </c>
      <c r="S27" s="94">
        <f t="shared" si="4"/>
        <v>0</v>
      </c>
      <c r="T27" s="95">
        <f t="shared" si="4"/>
        <v>1</v>
      </c>
      <c r="U27" s="92">
        <f t="shared" si="4"/>
        <v>1</v>
      </c>
      <c r="V27" s="92">
        <f t="shared" si="4"/>
        <v>2</v>
      </c>
      <c r="W27" s="93">
        <f t="shared" si="4"/>
        <v>0</v>
      </c>
      <c r="X27" s="91">
        <f t="shared" si="4"/>
        <v>2</v>
      </c>
      <c r="Y27" s="92">
        <f t="shared" si="4"/>
        <v>1</v>
      </c>
      <c r="Z27" s="92">
        <f t="shared" si="4"/>
        <v>2</v>
      </c>
      <c r="AA27" s="94">
        <f t="shared" si="4"/>
        <v>0</v>
      </c>
      <c r="AB27" s="95">
        <f t="shared" si="4"/>
        <v>1.6</v>
      </c>
      <c r="AC27" s="92">
        <f t="shared" si="4"/>
        <v>0</v>
      </c>
      <c r="AD27" s="92">
        <f t="shared" si="4"/>
        <v>2.4</v>
      </c>
      <c r="AE27" s="93">
        <f t="shared" si="4"/>
        <v>0</v>
      </c>
      <c r="AF27" s="91">
        <f t="shared" si="4"/>
        <v>0</v>
      </c>
      <c r="AG27" s="92">
        <f t="shared" si="4"/>
        <v>0</v>
      </c>
      <c r="AH27" s="92">
        <f t="shared" si="4"/>
        <v>2</v>
      </c>
      <c r="AI27" s="94">
        <f t="shared" si="4"/>
        <v>0</v>
      </c>
      <c r="AJ27" s="95">
        <f t="shared" si="4"/>
        <v>2</v>
      </c>
      <c r="AK27" s="92">
        <f t="shared" si="4"/>
        <v>0</v>
      </c>
      <c r="AL27" s="92">
        <f t="shared" si="4"/>
        <v>0</v>
      </c>
      <c r="AM27" s="94">
        <f t="shared" si="4"/>
        <v>0</v>
      </c>
      <c r="AO27" s="1" t="s">
        <v>63</v>
      </c>
    </row>
    <row r="28" spans="1:41" s="1" customFormat="1" ht="18" customHeight="1" thickBot="1">
      <c r="A28" s="387"/>
      <c r="B28" s="388"/>
      <c r="C28" s="389"/>
      <c r="D28" s="342"/>
      <c r="E28" s="313"/>
      <c r="F28" s="386"/>
      <c r="G28" s="394"/>
      <c r="H28" s="313"/>
      <c r="I28" s="313"/>
      <c r="J28" s="313"/>
      <c r="K28" s="313"/>
      <c r="L28" s="264">
        <f>SUM(L27:O27)</f>
        <v>2</v>
      </c>
      <c r="M28" s="265"/>
      <c r="N28" s="265"/>
      <c r="O28" s="266"/>
      <c r="P28" s="264">
        <f>SUM(P27:S27)</f>
        <v>0</v>
      </c>
      <c r="Q28" s="265"/>
      <c r="R28" s="265"/>
      <c r="S28" s="266"/>
      <c r="T28" s="264">
        <f>SUM(T27:W27)</f>
        <v>4</v>
      </c>
      <c r="U28" s="265"/>
      <c r="V28" s="265"/>
      <c r="W28" s="266"/>
      <c r="X28" s="264">
        <f>SUM(X27:AA27)</f>
        <v>5</v>
      </c>
      <c r="Y28" s="265"/>
      <c r="Z28" s="265"/>
      <c r="AA28" s="266"/>
      <c r="AB28" s="264">
        <f>SUM(AB27:AE27)</f>
        <v>4</v>
      </c>
      <c r="AC28" s="265"/>
      <c r="AD28" s="265"/>
      <c r="AE28" s="266"/>
      <c r="AF28" s="264">
        <f>SUM(AF27:AI27)</f>
        <v>2</v>
      </c>
      <c r="AG28" s="265"/>
      <c r="AH28" s="265"/>
      <c r="AI28" s="266"/>
      <c r="AJ28" s="264">
        <f>SUM(AJ27:AM27)</f>
        <v>2</v>
      </c>
      <c r="AK28" s="265"/>
      <c r="AL28" s="265"/>
      <c r="AM28" s="266"/>
      <c r="AO28" s="1">
        <f>SUM(L28:AM28)*15</f>
        <v>285</v>
      </c>
    </row>
    <row r="29" spans="1:41" s="1" customFormat="1" ht="18" customHeight="1">
      <c r="A29" s="387"/>
      <c r="B29" s="388"/>
      <c r="C29" s="389"/>
      <c r="D29" s="303" t="s">
        <v>26</v>
      </c>
      <c r="E29" s="281"/>
      <c r="F29" s="304"/>
      <c r="G29" s="390" t="s">
        <v>27</v>
      </c>
      <c r="H29" s="289"/>
      <c r="I29" s="289"/>
      <c r="J29" s="289"/>
      <c r="K29" s="361"/>
      <c r="L29" s="398">
        <v>0</v>
      </c>
      <c r="M29" s="399"/>
      <c r="N29" s="399"/>
      <c r="O29" s="400"/>
      <c r="P29" s="398">
        <v>0</v>
      </c>
      <c r="Q29" s="399"/>
      <c r="R29" s="399"/>
      <c r="S29" s="400"/>
      <c r="T29" s="398">
        <v>0</v>
      </c>
      <c r="U29" s="399"/>
      <c r="V29" s="399"/>
      <c r="W29" s="400"/>
      <c r="X29" s="398">
        <v>0</v>
      </c>
      <c r="Y29" s="399"/>
      <c r="Z29" s="399"/>
      <c r="AA29" s="400"/>
      <c r="AB29" s="398">
        <v>0</v>
      </c>
      <c r="AC29" s="399"/>
      <c r="AD29" s="399"/>
      <c r="AE29" s="400"/>
      <c r="AF29" s="398">
        <v>1</v>
      </c>
      <c r="AG29" s="399"/>
      <c r="AH29" s="399"/>
      <c r="AI29" s="400"/>
      <c r="AJ29" s="398">
        <v>0</v>
      </c>
      <c r="AK29" s="399"/>
      <c r="AL29" s="399"/>
      <c r="AM29" s="400"/>
      <c r="AO29" s="1">
        <f>SUM(L29:AM29)</f>
        <v>1</v>
      </c>
    </row>
    <row r="30" spans="1:41" s="1" customFormat="1" ht="18" customHeight="1">
      <c r="A30" s="387"/>
      <c r="B30" s="388"/>
      <c r="C30" s="389"/>
      <c r="D30" s="305"/>
      <c r="E30" s="306"/>
      <c r="F30" s="307"/>
      <c r="G30" s="292" t="s">
        <v>28</v>
      </c>
      <c r="H30" s="293"/>
      <c r="I30" s="293"/>
      <c r="J30" s="293"/>
      <c r="K30" s="294"/>
      <c r="L30" s="326">
        <v>2</v>
      </c>
      <c r="M30" s="327"/>
      <c r="N30" s="327"/>
      <c r="O30" s="328"/>
      <c r="P30" s="326">
        <v>0</v>
      </c>
      <c r="Q30" s="327"/>
      <c r="R30" s="327"/>
      <c r="S30" s="328"/>
      <c r="T30" s="326">
        <v>2</v>
      </c>
      <c r="U30" s="327"/>
      <c r="V30" s="327"/>
      <c r="W30" s="328"/>
      <c r="X30" s="326">
        <v>3</v>
      </c>
      <c r="Y30" s="327"/>
      <c r="Z30" s="327"/>
      <c r="AA30" s="328"/>
      <c r="AB30" s="326">
        <v>3</v>
      </c>
      <c r="AC30" s="327"/>
      <c r="AD30" s="327"/>
      <c r="AE30" s="328"/>
      <c r="AF30" s="326">
        <v>0</v>
      </c>
      <c r="AG30" s="327"/>
      <c r="AH30" s="327"/>
      <c r="AI30" s="328"/>
      <c r="AJ30" s="326">
        <v>1</v>
      </c>
      <c r="AK30" s="327"/>
      <c r="AL30" s="327"/>
      <c r="AM30" s="328"/>
      <c r="AO30" s="1">
        <f>SUM(L30:AM30)</f>
        <v>11</v>
      </c>
    </row>
    <row r="31" spans="1:41" s="1" customFormat="1" ht="18" customHeight="1" thickBot="1">
      <c r="A31" s="387"/>
      <c r="B31" s="388"/>
      <c r="C31" s="389"/>
      <c r="D31" s="308"/>
      <c r="E31" s="309"/>
      <c r="F31" s="310"/>
      <c r="G31" s="292" t="s">
        <v>61</v>
      </c>
      <c r="H31" s="293"/>
      <c r="I31" s="293"/>
      <c r="J31" s="293"/>
      <c r="K31" s="294"/>
      <c r="L31" s="267">
        <v>2</v>
      </c>
      <c r="M31" s="267"/>
      <c r="N31" s="267"/>
      <c r="O31" s="267"/>
      <c r="P31" s="267">
        <v>0</v>
      </c>
      <c r="Q31" s="267"/>
      <c r="R31" s="267"/>
      <c r="S31" s="267"/>
      <c r="T31" s="267">
        <v>2</v>
      </c>
      <c r="U31" s="267"/>
      <c r="V31" s="267"/>
      <c r="W31" s="267"/>
      <c r="X31" s="267">
        <v>4</v>
      </c>
      <c r="Y31" s="267"/>
      <c r="Z31" s="267"/>
      <c r="AA31" s="267"/>
      <c r="AB31" s="267">
        <v>3</v>
      </c>
      <c r="AC31" s="267"/>
      <c r="AD31" s="267"/>
      <c r="AE31" s="267"/>
      <c r="AF31" s="267">
        <v>4</v>
      </c>
      <c r="AG31" s="267"/>
      <c r="AH31" s="267"/>
      <c r="AI31" s="267"/>
      <c r="AJ31" s="267">
        <v>2</v>
      </c>
      <c r="AK31" s="267"/>
      <c r="AL31" s="267"/>
      <c r="AM31" s="267"/>
      <c r="AO31" s="1">
        <f>SUM(L31:AM31)</f>
        <v>17</v>
      </c>
    </row>
    <row r="32" spans="1:39" s="1" customFormat="1" ht="18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  <c r="V32" s="97"/>
      <c r="W32" s="97"/>
      <c r="X32" s="97"/>
      <c r="Y32" s="97"/>
      <c r="Z32" s="98"/>
      <c r="AA32" s="99"/>
      <c r="AB32" s="100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101"/>
    </row>
    <row r="33" spans="1:39" s="1" customFormat="1" ht="18" customHeight="1">
      <c r="A33" s="102" t="s">
        <v>56</v>
      </c>
      <c r="B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03"/>
      <c r="AB33" s="104"/>
      <c r="AC33" s="15" t="s">
        <v>132</v>
      </c>
      <c r="AD33" s="15"/>
      <c r="AE33" s="15"/>
      <c r="AF33" s="15"/>
      <c r="AG33" s="15"/>
      <c r="AH33" s="15"/>
      <c r="AI33" s="15"/>
      <c r="AJ33" s="15"/>
      <c r="AK33" s="15"/>
      <c r="AL33" s="15"/>
      <c r="AM33" s="103"/>
    </row>
    <row r="34" spans="1:39" s="1" customFormat="1" ht="18" customHeight="1">
      <c r="A34" s="105"/>
      <c r="B34" s="220" t="s">
        <v>19</v>
      </c>
      <c r="C34" s="221" t="s">
        <v>148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4"/>
      <c r="R34" s="14"/>
      <c r="S34" s="14"/>
      <c r="T34" s="106"/>
      <c r="U34" s="106"/>
      <c r="V34" s="106"/>
      <c r="W34" s="106"/>
      <c r="X34" s="14"/>
      <c r="Y34" s="14"/>
      <c r="Z34" s="15"/>
      <c r="AA34" s="103"/>
      <c r="AB34" s="107"/>
      <c r="AC34" s="200"/>
      <c r="AD34" s="106"/>
      <c r="AE34" s="106"/>
      <c r="AF34" s="15"/>
      <c r="AG34" s="15"/>
      <c r="AH34" s="15"/>
      <c r="AJ34" s="15"/>
      <c r="AK34" s="13"/>
      <c r="AL34" s="13"/>
      <c r="AM34" s="108"/>
    </row>
    <row r="35" spans="1:39" s="1" customFormat="1" ht="18" customHeight="1">
      <c r="A35" s="105"/>
      <c r="C35" s="221" t="s">
        <v>149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10"/>
      <c r="R35" s="110"/>
      <c r="S35" s="110"/>
      <c r="T35" s="111"/>
      <c r="U35" s="112"/>
      <c r="V35" s="111"/>
      <c r="W35" s="111"/>
      <c r="X35" s="15"/>
      <c r="Y35" s="15"/>
      <c r="Z35" s="15"/>
      <c r="AA35" s="103"/>
      <c r="AB35" s="104"/>
      <c r="AC35" s="112" t="s">
        <v>29</v>
      </c>
      <c r="AD35" s="110"/>
      <c r="AE35" s="110"/>
      <c r="AF35" s="111"/>
      <c r="AG35" s="109"/>
      <c r="AH35" s="15"/>
      <c r="AI35" s="15"/>
      <c r="AJ35" s="109"/>
      <c r="AK35" s="109"/>
      <c r="AL35" s="109"/>
      <c r="AM35" s="103"/>
    </row>
    <row r="36" spans="1:39" s="1" customFormat="1" ht="18" customHeight="1">
      <c r="A36" s="105"/>
      <c r="B36" s="220" t="s">
        <v>20</v>
      </c>
      <c r="C36" s="261" t="s">
        <v>156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06"/>
      <c r="R36" s="106"/>
      <c r="S36" s="106"/>
      <c r="T36" s="106"/>
      <c r="U36" s="106"/>
      <c r="V36" s="106"/>
      <c r="W36" s="106"/>
      <c r="X36" s="15"/>
      <c r="Y36" s="15"/>
      <c r="Z36" s="15"/>
      <c r="AA36" s="103"/>
      <c r="AB36" s="104"/>
      <c r="AC36" s="111"/>
      <c r="AD36" s="111"/>
      <c r="AE36" s="14"/>
      <c r="AF36" s="106"/>
      <c r="AG36" s="15"/>
      <c r="AH36" s="15"/>
      <c r="AI36" s="15"/>
      <c r="AJ36" s="15"/>
      <c r="AK36" s="15"/>
      <c r="AL36" s="15"/>
      <c r="AM36" s="114"/>
    </row>
    <row r="37" spans="1:39" s="1" customFormat="1" ht="18" customHeight="1">
      <c r="A37" s="105"/>
      <c r="B37" s="220"/>
      <c r="C37" s="261" t="s">
        <v>155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06"/>
      <c r="R37" s="106"/>
      <c r="S37" s="106"/>
      <c r="T37" s="106"/>
      <c r="U37" s="106"/>
      <c r="V37" s="106"/>
      <c r="W37" s="106"/>
      <c r="X37" s="15"/>
      <c r="Y37" s="15"/>
      <c r="Z37" s="15"/>
      <c r="AA37" s="103"/>
      <c r="AB37" s="104"/>
      <c r="AC37" s="111" t="s">
        <v>30</v>
      </c>
      <c r="AD37" s="111" t="s">
        <v>31</v>
      </c>
      <c r="AE37" s="14"/>
      <c r="AF37" s="106"/>
      <c r="AG37" s="15"/>
      <c r="AH37" s="15"/>
      <c r="AI37" s="15"/>
      <c r="AJ37" s="15"/>
      <c r="AK37" s="15"/>
      <c r="AL37" s="15"/>
      <c r="AM37" s="114"/>
    </row>
    <row r="38" spans="1:39" s="1" customFormat="1" ht="18" customHeight="1">
      <c r="A38" s="105"/>
      <c r="B38" s="220" t="s">
        <v>21</v>
      </c>
      <c r="C38" s="3" t="s">
        <v>157</v>
      </c>
      <c r="D38" s="113"/>
      <c r="E38" s="113"/>
      <c r="F38" s="113"/>
      <c r="G38" s="4"/>
      <c r="H38" s="115"/>
      <c r="I38" s="115"/>
      <c r="J38" s="115"/>
      <c r="K38" s="115"/>
      <c r="L38" s="115"/>
      <c r="M38" s="115"/>
      <c r="N38" s="115"/>
      <c r="O38" s="116"/>
      <c r="P38" s="116"/>
      <c r="Q38" s="117"/>
      <c r="R38" s="117"/>
      <c r="S38" s="117"/>
      <c r="T38" s="117"/>
      <c r="U38" s="117"/>
      <c r="V38" s="117"/>
      <c r="W38" s="117"/>
      <c r="X38" s="15"/>
      <c r="Y38" s="15"/>
      <c r="Z38" s="15"/>
      <c r="AA38" s="103"/>
      <c r="AB38" s="104"/>
      <c r="AC38" s="110" t="s">
        <v>32</v>
      </c>
      <c r="AD38" s="110" t="s">
        <v>33</v>
      </c>
      <c r="AE38" s="118"/>
      <c r="AF38" s="118"/>
      <c r="AG38" s="15"/>
      <c r="AH38" s="15"/>
      <c r="AI38" s="15"/>
      <c r="AJ38" s="15"/>
      <c r="AK38" s="15"/>
      <c r="AL38" s="15"/>
      <c r="AM38" s="103"/>
    </row>
    <row r="39" spans="1:39" s="1" customFormat="1" ht="18" customHeight="1">
      <c r="A39" s="105"/>
      <c r="B39" s="220" t="s">
        <v>22</v>
      </c>
      <c r="C39" s="214" t="s">
        <v>158</v>
      </c>
      <c r="E39" s="4"/>
      <c r="F39" s="4"/>
      <c r="G39" s="4"/>
      <c r="H39" s="4"/>
      <c r="I39" s="4"/>
      <c r="J39" s="4"/>
      <c r="K39" s="119"/>
      <c r="L39" s="4"/>
      <c r="M39" s="4"/>
      <c r="N39" s="4"/>
      <c r="O39" s="10"/>
      <c r="P39" s="10"/>
      <c r="Q39" s="120"/>
      <c r="R39" s="120"/>
      <c r="S39" s="120"/>
      <c r="T39" s="120"/>
      <c r="U39" s="106"/>
      <c r="V39" s="106"/>
      <c r="W39" s="106"/>
      <c r="X39" s="15"/>
      <c r="Y39" s="15"/>
      <c r="Z39" s="15"/>
      <c r="AA39" s="103"/>
      <c r="AB39" s="104"/>
      <c r="AC39" s="111" t="s">
        <v>15</v>
      </c>
      <c r="AD39" s="121" t="s">
        <v>34</v>
      </c>
      <c r="AE39" s="14"/>
      <c r="AF39" s="14"/>
      <c r="AG39" s="15"/>
      <c r="AH39" s="15"/>
      <c r="AI39" s="15"/>
      <c r="AJ39" s="15"/>
      <c r="AK39" s="15"/>
      <c r="AL39" s="15"/>
      <c r="AM39" s="103"/>
    </row>
    <row r="40" spans="1:39" s="1" customFormat="1" ht="18" customHeight="1">
      <c r="A40" s="105"/>
      <c r="B40" s="220" t="s">
        <v>23</v>
      </c>
      <c r="C40" s="3" t="s">
        <v>159</v>
      </c>
      <c r="D40" s="4"/>
      <c r="E40" s="4"/>
      <c r="F40" s="4"/>
      <c r="G40" s="4"/>
      <c r="H40" s="12"/>
      <c r="I40" s="12"/>
      <c r="J40" s="12"/>
      <c r="K40" s="12"/>
      <c r="L40" s="12"/>
      <c r="M40" s="12"/>
      <c r="N40" s="12"/>
      <c r="O40" s="113"/>
      <c r="P40" s="113"/>
      <c r="Q40" s="106"/>
      <c r="R40" s="106"/>
      <c r="S40" s="106"/>
      <c r="T40" s="106"/>
      <c r="U40" s="106"/>
      <c r="V40" s="106"/>
      <c r="W40" s="106"/>
      <c r="X40" s="15"/>
      <c r="Y40" s="15"/>
      <c r="Z40" s="15"/>
      <c r="AA40" s="103"/>
      <c r="AB40" s="104"/>
      <c r="AC40" s="111" t="s">
        <v>35</v>
      </c>
      <c r="AD40" s="111" t="s">
        <v>36</v>
      </c>
      <c r="AE40" s="14"/>
      <c r="AF40" s="14"/>
      <c r="AG40" s="15"/>
      <c r="AH40" s="15"/>
      <c r="AI40" s="15"/>
      <c r="AJ40" s="15"/>
      <c r="AK40" s="15"/>
      <c r="AL40" s="15"/>
      <c r="AM40" s="103"/>
    </row>
    <row r="41" spans="1:39" s="1" customFormat="1" ht="18" customHeight="1">
      <c r="A41" s="105"/>
      <c r="B41" s="4"/>
      <c r="C41" s="4" t="s">
        <v>151</v>
      </c>
      <c r="D41" s="4"/>
      <c r="E41" s="4"/>
      <c r="F41" s="4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4"/>
      <c r="R41" s="14"/>
      <c r="S41" s="14"/>
      <c r="T41" s="106"/>
      <c r="U41" s="106"/>
      <c r="V41" s="106"/>
      <c r="W41" s="106"/>
      <c r="X41" s="15"/>
      <c r="Y41" s="15"/>
      <c r="Z41" s="15"/>
      <c r="AA41" s="103"/>
      <c r="AB41" s="104"/>
      <c r="AC41" s="111" t="s">
        <v>37</v>
      </c>
      <c r="AD41" s="111" t="s">
        <v>38</v>
      </c>
      <c r="AE41" s="14"/>
      <c r="AF41" s="106"/>
      <c r="AG41" s="15"/>
      <c r="AH41" s="15"/>
      <c r="AI41" s="15"/>
      <c r="AJ41" s="15"/>
      <c r="AK41" s="15"/>
      <c r="AL41" s="15"/>
      <c r="AM41" s="103"/>
    </row>
    <row r="42" spans="1:39" s="1" customFormat="1" ht="18" customHeight="1">
      <c r="A42" s="105"/>
      <c r="B42" s="220" t="s">
        <v>45</v>
      </c>
      <c r="C42" s="5" t="s">
        <v>160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4"/>
      <c r="R42" s="14"/>
      <c r="S42" s="14"/>
      <c r="T42" s="106"/>
      <c r="U42" s="106"/>
      <c r="V42" s="106"/>
      <c r="W42" s="106"/>
      <c r="X42" s="15"/>
      <c r="Y42" s="15"/>
      <c r="Z42" s="15"/>
      <c r="AA42" s="103"/>
      <c r="AB42" s="104"/>
      <c r="AC42" s="110" t="s">
        <v>39</v>
      </c>
      <c r="AD42" s="110" t="s">
        <v>40</v>
      </c>
      <c r="AE42" s="14"/>
      <c r="AF42" s="106"/>
      <c r="AG42" s="15"/>
      <c r="AH42" s="15"/>
      <c r="AI42" s="15"/>
      <c r="AJ42" s="15"/>
      <c r="AK42" s="15"/>
      <c r="AL42" s="15"/>
      <c r="AM42" s="103"/>
    </row>
    <row r="43" spans="1:39" s="1" customFormat="1" ht="18" customHeight="1">
      <c r="A43" s="105"/>
      <c r="B43" s="220" t="s">
        <v>46</v>
      </c>
      <c r="C43" s="13" t="s">
        <v>161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4"/>
      <c r="R43" s="14"/>
      <c r="S43" s="14"/>
      <c r="T43" s="106"/>
      <c r="U43" s="106"/>
      <c r="V43" s="106"/>
      <c r="W43" s="106"/>
      <c r="X43" s="15"/>
      <c r="Y43" s="15"/>
      <c r="Z43" s="15"/>
      <c r="AA43" s="103"/>
      <c r="AB43" s="104"/>
      <c r="AC43" s="122"/>
      <c r="AD43" s="110" t="s">
        <v>60</v>
      </c>
      <c r="AF43" s="106"/>
      <c r="AG43" s="15"/>
      <c r="AH43" s="15"/>
      <c r="AI43" s="15"/>
      <c r="AJ43" s="15"/>
      <c r="AK43" s="15"/>
      <c r="AL43" s="15"/>
      <c r="AM43" s="103"/>
    </row>
    <row r="44" spans="1:39" s="1" customFormat="1" ht="18" customHeight="1">
      <c r="A44" s="105"/>
      <c r="B44" s="220" t="s">
        <v>47</v>
      </c>
      <c r="C44" s="3" t="s">
        <v>162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4"/>
      <c r="R44" s="14"/>
      <c r="S44" s="14"/>
      <c r="T44" s="106"/>
      <c r="U44" s="106"/>
      <c r="V44" s="106"/>
      <c r="W44" s="106"/>
      <c r="X44" s="15"/>
      <c r="Y44" s="15"/>
      <c r="Z44" s="15"/>
      <c r="AA44" s="103"/>
      <c r="AB44" s="104"/>
      <c r="AC44" s="225"/>
      <c r="AD44" s="110"/>
      <c r="AF44" s="106"/>
      <c r="AG44" s="15"/>
      <c r="AH44" s="15"/>
      <c r="AI44" s="15"/>
      <c r="AJ44" s="15"/>
      <c r="AK44" s="15"/>
      <c r="AL44" s="15"/>
      <c r="AM44" s="103"/>
    </row>
    <row r="45" spans="1:39" s="1" customFormat="1" ht="18" customHeight="1">
      <c r="A45" s="105"/>
      <c r="B45" s="220" t="s">
        <v>48</v>
      </c>
      <c r="C45" s="113" t="s">
        <v>142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4"/>
      <c r="R45" s="14"/>
      <c r="S45" s="14"/>
      <c r="T45" s="106"/>
      <c r="U45" s="106"/>
      <c r="V45" s="106"/>
      <c r="W45" s="106"/>
      <c r="X45" s="15"/>
      <c r="Y45" s="15"/>
      <c r="Z45" s="15"/>
      <c r="AA45" s="103"/>
      <c r="AB45" s="104"/>
      <c r="AC45" s="226"/>
      <c r="AD45" s="110"/>
      <c r="AF45" s="106"/>
      <c r="AG45" s="15"/>
      <c r="AH45" s="15"/>
      <c r="AI45" s="15"/>
      <c r="AJ45" s="15"/>
      <c r="AK45" s="15"/>
      <c r="AL45" s="15"/>
      <c r="AM45" s="103"/>
    </row>
    <row r="46" spans="1:39" s="1" customFormat="1" ht="18" customHeight="1" thickBot="1">
      <c r="A46" s="123"/>
      <c r="B46" s="124"/>
      <c r="C46" s="124"/>
      <c r="D46" s="125"/>
      <c r="E46" s="126"/>
      <c r="F46" s="126"/>
      <c r="G46" s="126"/>
      <c r="H46" s="126"/>
      <c r="I46" s="126"/>
      <c r="J46" s="126"/>
      <c r="K46" s="125"/>
      <c r="L46" s="125"/>
      <c r="M46" s="125"/>
      <c r="N46" s="125"/>
      <c r="O46" s="125"/>
      <c r="P46" s="125"/>
      <c r="Q46" s="125"/>
      <c r="R46" s="125"/>
      <c r="S46" s="125"/>
      <c r="T46" s="127"/>
      <c r="U46" s="124"/>
      <c r="V46" s="124"/>
      <c r="W46" s="124"/>
      <c r="X46" s="124"/>
      <c r="Y46" s="124"/>
      <c r="Z46" s="124"/>
      <c r="AA46" s="128"/>
      <c r="AB46" s="279" t="s">
        <v>41</v>
      </c>
      <c r="AC46" s="273"/>
      <c r="AD46" s="274"/>
      <c r="AE46" s="274"/>
      <c r="AF46" s="274"/>
      <c r="AG46" s="274"/>
      <c r="AH46" s="274"/>
      <c r="AI46" s="274"/>
      <c r="AJ46" s="274"/>
      <c r="AK46" s="274"/>
      <c r="AL46" s="274"/>
      <c r="AM46" s="275"/>
    </row>
    <row r="47" spans="1:39" s="1" customFormat="1" ht="24.75" customHeight="1">
      <c r="A47" s="365"/>
      <c r="B47" s="366"/>
      <c r="C47" s="367"/>
      <c r="D47" s="333" t="s">
        <v>168</v>
      </c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5"/>
      <c r="Y47" s="335"/>
      <c r="Z47" s="335"/>
      <c r="AA47" s="336"/>
      <c r="AB47" s="280" t="s">
        <v>0</v>
      </c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2"/>
    </row>
    <row r="48" spans="1:39" s="1" customFormat="1" ht="24.75" customHeight="1">
      <c r="A48" s="377" t="s">
        <v>98</v>
      </c>
      <c r="B48" s="363"/>
      <c r="C48" s="364"/>
      <c r="D48" s="337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9"/>
      <c r="Y48" s="339"/>
      <c r="Z48" s="339"/>
      <c r="AA48" s="340"/>
      <c r="AB48" s="199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08"/>
    </row>
    <row r="49" spans="1:39" s="1" customFormat="1" ht="18" customHeight="1">
      <c r="A49" s="377"/>
      <c r="B49" s="363"/>
      <c r="C49" s="364"/>
      <c r="D49" s="18" t="s">
        <v>68</v>
      </c>
      <c r="E49" s="17"/>
      <c r="F49" s="17"/>
      <c r="G49" s="17"/>
      <c r="H49" s="17"/>
      <c r="I49" s="5" t="s">
        <v>100</v>
      </c>
      <c r="J49" s="12"/>
      <c r="K49" s="17"/>
      <c r="L49" s="5"/>
      <c r="M49" s="5"/>
      <c r="N49" s="5"/>
      <c r="O49" s="5"/>
      <c r="P49" s="5"/>
      <c r="Q49" s="5"/>
      <c r="R49" s="5"/>
      <c r="S49" s="5"/>
      <c r="T49" s="5"/>
      <c r="U49" s="5"/>
      <c r="V49" s="18"/>
      <c r="W49" s="18"/>
      <c r="X49" s="12"/>
      <c r="Y49" s="18"/>
      <c r="Z49" s="18"/>
      <c r="AA49" s="18"/>
      <c r="AB49" s="104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03"/>
    </row>
    <row r="50" spans="1:39" s="1" customFormat="1" ht="18" customHeight="1">
      <c r="A50" s="362" t="s">
        <v>62</v>
      </c>
      <c r="B50" s="363"/>
      <c r="C50" s="364"/>
      <c r="D50" s="18" t="s">
        <v>67</v>
      </c>
      <c r="E50" s="17"/>
      <c r="F50" s="17"/>
      <c r="G50" s="18"/>
      <c r="H50" s="18"/>
      <c r="I50" s="5" t="s">
        <v>95</v>
      </c>
      <c r="J50" s="12"/>
      <c r="K50" s="5"/>
      <c r="L50" s="5"/>
      <c r="M50" s="13"/>
      <c r="N50" s="17"/>
      <c r="O50" s="5"/>
      <c r="P50" s="5"/>
      <c r="Q50" s="5"/>
      <c r="R50" s="5"/>
      <c r="S50" s="5"/>
      <c r="T50" s="5"/>
      <c r="U50" s="5"/>
      <c r="V50" s="18"/>
      <c r="W50" s="18"/>
      <c r="X50" s="12"/>
      <c r="Y50" s="19"/>
      <c r="Z50" s="19"/>
      <c r="AA50" s="19"/>
      <c r="AB50" s="355" t="s">
        <v>2</v>
      </c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7"/>
    </row>
    <row r="51" spans="1:39" s="1" customFormat="1" ht="18" customHeight="1">
      <c r="A51" s="355" t="s">
        <v>57</v>
      </c>
      <c r="B51" s="356"/>
      <c r="C51" s="384"/>
      <c r="D51" s="18" t="s">
        <v>1</v>
      </c>
      <c r="E51" s="18"/>
      <c r="F51" s="18"/>
      <c r="G51" s="18"/>
      <c r="H51" s="18"/>
      <c r="I51" s="5" t="s">
        <v>72</v>
      </c>
      <c r="J51" s="12"/>
      <c r="K51" s="5"/>
      <c r="L51" s="5"/>
      <c r="M51" s="5"/>
      <c r="N51" s="17"/>
      <c r="O51" s="5"/>
      <c r="P51" s="5"/>
      <c r="Q51" s="5"/>
      <c r="R51" s="5"/>
      <c r="S51" s="5"/>
      <c r="T51" s="5"/>
      <c r="U51" s="5"/>
      <c r="V51" s="18"/>
      <c r="W51" s="18"/>
      <c r="X51" s="12"/>
      <c r="Y51" s="19"/>
      <c r="Z51" s="19"/>
      <c r="AA51" s="19"/>
      <c r="AB51" s="355" t="s">
        <v>3</v>
      </c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  <c r="AM51" s="357"/>
    </row>
    <row r="52" spans="1:39" s="1" customFormat="1" ht="18" customHeight="1">
      <c r="A52" s="362" t="s">
        <v>58</v>
      </c>
      <c r="B52" s="363"/>
      <c r="C52" s="364"/>
      <c r="D52" s="22"/>
      <c r="E52" s="18"/>
      <c r="F52" s="18"/>
      <c r="G52" s="18"/>
      <c r="H52" s="18"/>
      <c r="I52" s="5"/>
      <c r="J52" s="12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8"/>
      <c r="W52" s="18"/>
      <c r="X52" s="12"/>
      <c r="Y52" s="18"/>
      <c r="Z52" s="18"/>
      <c r="AA52" s="18"/>
      <c r="AB52" s="20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1"/>
    </row>
    <row r="53" spans="1:39" s="1" customFormat="1" ht="18" customHeight="1" thickBot="1">
      <c r="A53" s="401"/>
      <c r="B53" s="402"/>
      <c r="C53" s="403"/>
      <c r="D53" s="24"/>
      <c r="E53" s="25"/>
      <c r="F53" s="25"/>
      <c r="G53" s="25"/>
      <c r="H53" s="25"/>
      <c r="I53" s="25"/>
      <c r="J53" s="25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9"/>
      <c r="W53" s="29"/>
      <c r="X53" s="25"/>
      <c r="Y53" s="23"/>
      <c r="Z53" s="23"/>
      <c r="AA53" s="23"/>
      <c r="AB53" s="358" t="s">
        <v>69</v>
      </c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60"/>
    </row>
    <row r="54" spans="1:39" s="1" customFormat="1" ht="18" customHeight="1" thickBo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1:39" s="1" customFormat="1" ht="18" customHeight="1">
      <c r="A55" s="404" t="s">
        <v>42</v>
      </c>
      <c r="B55" s="370" t="s">
        <v>5</v>
      </c>
      <c r="C55" s="344"/>
      <c r="D55" s="378" t="s">
        <v>6</v>
      </c>
      <c r="E55" s="379"/>
      <c r="F55" s="380"/>
      <c r="G55" s="288" t="s">
        <v>7</v>
      </c>
      <c r="H55" s="289"/>
      <c r="I55" s="289"/>
      <c r="J55" s="289"/>
      <c r="K55" s="289"/>
      <c r="L55" s="288" t="s">
        <v>8</v>
      </c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361"/>
    </row>
    <row r="56" spans="1:52" s="1" customFormat="1" ht="18" customHeight="1">
      <c r="A56" s="405"/>
      <c r="B56" s="371"/>
      <c r="C56" s="347"/>
      <c r="D56" s="381"/>
      <c r="E56" s="382"/>
      <c r="F56" s="383"/>
      <c r="G56" s="410" t="s">
        <v>9</v>
      </c>
      <c r="H56" s="277" t="s">
        <v>10</v>
      </c>
      <c r="I56" s="277"/>
      <c r="J56" s="277"/>
      <c r="K56" s="290"/>
      <c r="L56" s="276" t="s">
        <v>117</v>
      </c>
      <c r="M56" s="277"/>
      <c r="N56" s="277"/>
      <c r="O56" s="278"/>
      <c r="P56" s="276" t="s">
        <v>118</v>
      </c>
      <c r="Q56" s="277"/>
      <c r="R56" s="277"/>
      <c r="S56" s="278"/>
      <c r="T56" s="276" t="s">
        <v>119</v>
      </c>
      <c r="U56" s="277"/>
      <c r="V56" s="277"/>
      <c r="W56" s="278"/>
      <c r="X56" s="276" t="s">
        <v>120</v>
      </c>
      <c r="Y56" s="277"/>
      <c r="Z56" s="277"/>
      <c r="AA56" s="278"/>
      <c r="AB56" s="276" t="s">
        <v>121</v>
      </c>
      <c r="AC56" s="277"/>
      <c r="AD56" s="277"/>
      <c r="AE56" s="278"/>
      <c r="AF56" s="276" t="s">
        <v>122</v>
      </c>
      <c r="AG56" s="277"/>
      <c r="AH56" s="277"/>
      <c r="AI56" s="278"/>
      <c r="AJ56" s="276" t="s">
        <v>123</v>
      </c>
      <c r="AK56" s="277"/>
      <c r="AL56" s="277"/>
      <c r="AM56" s="278"/>
      <c r="AS56" s="4"/>
      <c r="AU56" s="4"/>
      <c r="AV56" s="4"/>
      <c r="AW56" s="4"/>
      <c r="AX56" s="4"/>
      <c r="AY56" s="4"/>
      <c r="AZ56" s="4"/>
    </row>
    <row r="57" spans="1:39" s="1" customFormat="1" ht="18" customHeight="1">
      <c r="A57" s="405"/>
      <c r="B57" s="371"/>
      <c r="C57" s="347"/>
      <c r="D57" s="316" t="s">
        <v>11</v>
      </c>
      <c r="E57" s="318" t="s">
        <v>12</v>
      </c>
      <c r="F57" s="270" t="s">
        <v>61</v>
      </c>
      <c r="G57" s="298"/>
      <c r="H57" s="277" t="s">
        <v>13</v>
      </c>
      <c r="I57" s="277" t="s">
        <v>14</v>
      </c>
      <c r="J57" s="277" t="s">
        <v>15</v>
      </c>
      <c r="K57" s="290" t="s">
        <v>55</v>
      </c>
      <c r="L57" s="352" t="s">
        <v>99</v>
      </c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4"/>
    </row>
    <row r="58" spans="1:39" s="1" customFormat="1" ht="18" customHeight="1">
      <c r="A58" s="405"/>
      <c r="B58" s="371"/>
      <c r="C58" s="347"/>
      <c r="D58" s="316"/>
      <c r="E58" s="319"/>
      <c r="F58" s="311"/>
      <c r="G58" s="298"/>
      <c r="H58" s="277"/>
      <c r="I58" s="277"/>
      <c r="J58" s="277"/>
      <c r="K58" s="290"/>
      <c r="L58" s="321" t="s">
        <v>13</v>
      </c>
      <c r="M58" s="314" t="s">
        <v>14</v>
      </c>
      <c r="N58" s="268" t="s">
        <v>16</v>
      </c>
      <c r="O58" s="270" t="s">
        <v>59</v>
      </c>
      <c r="P58" s="321" t="s">
        <v>13</v>
      </c>
      <c r="Q58" s="314" t="s">
        <v>14</v>
      </c>
      <c r="R58" s="268" t="s">
        <v>16</v>
      </c>
      <c r="S58" s="270" t="s">
        <v>59</v>
      </c>
      <c r="T58" s="321" t="s">
        <v>13</v>
      </c>
      <c r="U58" s="314" t="s">
        <v>14</v>
      </c>
      <c r="V58" s="268" t="s">
        <v>16</v>
      </c>
      <c r="W58" s="270" t="s">
        <v>59</v>
      </c>
      <c r="X58" s="321" t="s">
        <v>13</v>
      </c>
      <c r="Y58" s="314" t="s">
        <v>14</v>
      </c>
      <c r="Z58" s="268" t="s">
        <v>16</v>
      </c>
      <c r="AA58" s="270" t="s">
        <v>59</v>
      </c>
      <c r="AB58" s="321" t="s">
        <v>13</v>
      </c>
      <c r="AC58" s="314" t="s">
        <v>14</v>
      </c>
      <c r="AD58" s="268" t="s">
        <v>16</v>
      </c>
      <c r="AE58" s="270" t="s">
        <v>59</v>
      </c>
      <c r="AF58" s="321" t="s">
        <v>13</v>
      </c>
      <c r="AG58" s="314" t="s">
        <v>14</v>
      </c>
      <c r="AH58" s="268" t="s">
        <v>16</v>
      </c>
      <c r="AI58" s="270" t="s">
        <v>59</v>
      </c>
      <c r="AJ58" s="321" t="s">
        <v>13</v>
      </c>
      <c r="AK58" s="314" t="s">
        <v>14</v>
      </c>
      <c r="AL58" s="268" t="s">
        <v>16</v>
      </c>
      <c r="AM58" s="270" t="s">
        <v>59</v>
      </c>
    </row>
    <row r="59" spans="1:39" s="1" customFormat="1" ht="18" customHeight="1" thickBot="1">
      <c r="A59" s="406"/>
      <c r="B59" s="372"/>
      <c r="C59" s="273"/>
      <c r="D59" s="317"/>
      <c r="E59" s="320"/>
      <c r="F59" s="271"/>
      <c r="G59" s="299"/>
      <c r="H59" s="295"/>
      <c r="I59" s="295"/>
      <c r="J59" s="295"/>
      <c r="K59" s="291"/>
      <c r="L59" s="297"/>
      <c r="M59" s="315"/>
      <c r="N59" s="269"/>
      <c r="O59" s="271"/>
      <c r="P59" s="297"/>
      <c r="Q59" s="315"/>
      <c r="R59" s="269"/>
      <c r="S59" s="271"/>
      <c r="T59" s="297"/>
      <c r="U59" s="315"/>
      <c r="V59" s="269"/>
      <c r="W59" s="271"/>
      <c r="X59" s="297"/>
      <c r="Y59" s="315"/>
      <c r="Z59" s="269"/>
      <c r="AA59" s="271"/>
      <c r="AB59" s="297"/>
      <c r="AC59" s="315"/>
      <c r="AD59" s="269"/>
      <c r="AE59" s="271"/>
      <c r="AF59" s="297"/>
      <c r="AG59" s="315"/>
      <c r="AH59" s="269"/>
      <c r="AI59" s="271"/>
      <c r="AJ59" s="297"/>
      <c r="AK59" s="315"/>
      <c r="AL59" s="269"/>
      <c r="AM59" s="271"/>
    </row>
    <row r="60" spans="1:52" s="4" customFormat="1" ht="18" customHeight="1" thickBot="1">
      <c r="A60" s="31" t="s">
        <v>43</v>
      </c>
      <c r="B60" s="368" t="s">
        <v>44</v>
      </c>
      <c r="C60" s="368"/>
      <c r="D60" s="369"/>
      <c r="E60" s="369"/>
      <c r="F60" s="32"/>
      <c r="G60" s="33"/>
      <c r="H60" s="369"/>
      <c r="I60" s="369"/>
      <c r="J60" s="369"/>
      <c r="K60" s="369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7"/>
      <c r="AO60" s="1"/>
      <c r="AU60" s="1"/>
      <c r="AV60" s="1"/>
      <c r="AW60" s="1"/>
      <c r="AX60" s="1"/>
      <c r="AY60" s="1"/>
      <c r="AZ60" s="1"/>
    </row>
    <row r="61" spans="1:45" s="1" customFormat="1" ht="18" customHeight="1">
      <c r="A61" s="43" t="s">
        <v>19</v>
      </c>
      <c r="B61" s="35" t="s">
        <v>78</v>
      </c>
      <c r="C61" s="129"/>
      <c r="D61" s="130">
        <v>1</v>
      </c>
      <c r="E61" s="131">
        <v>3</v>
      </c>
      <c r="F61" s="132">
        <v>6</v>
      </c>
      <c r="G61" s="133">
        <f aca="true" t="shared" si="5" ref="G61:G73">SUM(H61:K61)</f>
        <v>105</v>
      </c>
      <c r="H61" s="134">
        <f aca="true" t="shared" si="6" ref="H61:H73">IF(15*SUM(L61,P61,T61,X61,AB61,AF61,AJ61)=0,"",15*SUM(L61,P61,T61,X61,AB61,AF61,AJ61))</f>
        <v>105</v>
      </c>
      <c r="I61" s="134">
        <f aca="true" t="shared" si="7" ref="I61:I73">IF(15*SUM(M61,Q61,U61,Y61,AC61,AG61,AK61)=0,"",15*SUM(M61,Q61,U61,Y61,AC61,AG61,AK61))</f>
      </c>
      <c r="J61" s="134">
        <f aca="true" t="shared" si="8" ref="J61:J73">IF(15*SUM(N61,R61,V61,Z61,AD61,AH61,AL61)=0,"",15*SUM(N61,R61,V61,Z61,AD61,AH61,AL61))</f>
      </c>
      <c r="K61" s="134">
        <f aca="true" t="shared" si="9" ref="K61:K73">IF(15*SUM(O61,S61,W61,AA61,AE61,AI61,AM61)=0,"",15*SUM(O61,S61,W61,AA61,AE61,AI61,AM61))</f>
      </c>
      <c r="L61" s="205">
        <v>1</v>
      </c>
      <c r="M61" s="41"/>
      <c r="N61" s="41"/>
      <c r="O61" s="47"/>
      <c r="P61" s="48">
        <v>2</v>
      </c>
      <c r="Q61" s="41"/>
      <c r="R61" s="41"/>
      <c r="S61" s="47"/>
      <c r="T61" s="48">
        <v>2</v>
      </c>
      <c r="U61" s="41"/>
      <c r="V61" s="41"/>
      <c r="W61" s="47"/>
      <c r="X61" s="135">
        <v>2</v>
      </c>
      <c r="Y61" s="134"/>
      <c r="Z61" s="134"/>
      <c r="AA61" s="132"/>
      <c r="AB61" s="133"/>
      <c r="AC61" s="134"/>
      <c r="AD61" s="134"/>
      <c r="AE61" s="132"/>
      <c r="AF61" s="133"/>
      <c r="AG61" s="134"/>
      <c r="AH61" s="134"/>
      <c r="AI61" s="132"/>
      <c r="AJ61" s="133"/>
      <c r="AK61" s="134"/>
      <c r="AL61" s="134"/>
      <c r="AM61" s="132"/>
      <c r="AN61" s="215"/>
      <c r="AS61" s="256"/>
    </row>
    <row r="62" spans="1:45" s="1" customFormat="1" ht="18" customHeight="1">
      <c r="A62" s="59" t="s">
        <v>20</v>
      </c>
      <c r="B62" s="35" t="s">
        <v>79</v>
      </c>
      <c r="C62" s="129"/>
      <c r="D62" s="130">
        <v>1</v>
      </c>
      <c r="E62" s="131">
        <v>1</v>
      </c>
      <c r="F62" s="136">
        <v>4</v>
      </c>
      <c r="G62" s="133">
        <f t="shared" si="5"/>
        <v>60</v>
      </c>
      <c r="H62" s="134">
        <f t="shared" si="6"/>
        <v>60</v>
      </c>
      <c r="I62" s="134">
        <f t="shared" si="7"/>
      </c>
      <c r="J62" s="134">
        <f t="shared" si="8"/>
      </c>
      <c r="K62" s="134">
        <f t="shared" si="9"/>
      </c>
      <c r="L62" s="57"/>
      <c r="M62" s="55"/>
      <c r="N62" s="55"/>
      <c r="O62" s="61"/>
      <c r="P62" s="62"/>
      <c r="Q62" s="55"/>
      <c r="R62" s="55"/>
      <c r="S62" s="61"/>
      <c r="T62" s="62"/>
      <c r="U62" s="55"/>
      <c r="V62" s="55"/>
      <c r="W62" s="61"/>
      <c r="X62" s="139"/>
      <c r="Y62" s="138"/>
      <c r="Z62" s="138"/>
      <c r="AA62" s="136"/>
      <c r="AB62" s="139">
        <v>2</v>
      </c>
      <c r="AC62" s="138"/>
      <c r="AD62" s="138"/>
      <c r="AE62" s="136"/>
      <c r="AF62" s="140">
        <v>2</v>
      </c>
      <c r="AG62" s="138"/>
      <c r="AH62" s="138"/>
      <c r="AI62" s="136"/>
      <c r="AJ62" s="139"/>
      <c r="AK62" s="138"/>
      <c r="AL62" s="138"/>
      <c r="AM62" s="136"/>
      <c r="AN62" s="215"/>
      <c r="AS62" s="256"/>
    </row>
    <row r="63" spans="1:46" s="1" customFormat="1" ht="18" customHeight="1">
      <c r="A63" s="59" t="s">
        <v>21</v>
      </c>
      <c r="B63" s="35" t="s">
        <v>97</v>
      </c>
      <c r="C63" s="129"/>
      <c r="D63" s="141">
        <v>1</v>
      </c>
      <c r="E63" s="131">
        <v>3</v>
      </c>
      <c r="F63" s="136">
        <v>17</v>
      </c>
      <c r="G63" s="133">
        <f t="shared" si="5"/>
        <v>195</v>
      </c>
      <c r="H63" s="134">
        <f t="shared" si="6"/>
      </c>
      <c r="I63" s="134">
        <f t="shared" si="7"/>
      </c>
      <c r="J63" s="134">
        <f t="shared" si="8"/>
        <v>195</v>
      </c>
      <c r="K63" s="134">
        <f t="shared" si="9"/>
      </c>
      <c r="L63" s="57"/>
      <c r="M63" s="55"/>
      <c r="N63" s="55">
        <v>4</v>
      </c>
      <c r="O63" s="61"/>
      <c r="P63" s="62"/>
      <c r="Q63" s="55"/>
      <c r="R63" s="55">
        <v>3</v>
      </c>
      <c r="S63" s="61"/>
      <c r="T63" s="62"/>
      <c r="U63" s="55"/>
      <c r="V63" s="55">
        <v>3</v>
      </c>
      <c r="W63" s="61"/>
      <c r="X63" s="139"/>
      <c r="Y63" s="138"/>
      <c r="Z63" s="142">
        <v>3</v>
      </c>
      <c r="AA63" s="136"/>
      <c r="AB63" s="139"/>
      <c r="AC63" s="138"/>
      <c r="AD63" s="138"/>
      <c r="AE63" s="136"/>
      <c r="AF63" s="139"/>
      <c r="AG63" s="138"/>
      <c r="AH63" s="138"/>
      <c r="AI63" s="136"/>
      <c r="AJ63" s="139"/>
      <c r="AK63" s="138"/>
      <c r="AL63" s="138"/>
      <c r="AM63" s="136"/>
      <c r="AN63" s="215"/>
      <c r="AO63" s="215" t="s">
        <v>131</v>
      </c>
      <c r="AS63" s="256"/>
      <c r="AT63" s="256"/>
    </row>
    <row r="64" spans="1:45" s="1" customFormat="1" ht="18" customHeight="1">
      <c r="A64" s="59" t="s">
        <v>22</v>
      </c>
      <c r="B64" s="35" t="s">
        <v>144</v>
      </c>
      <c r="C64" s="129"/>
      <c r="D64" s="143">
        <v>1</v>
      </c>
      <c r="E64" s="131">
        <v>3</v>
      </c>
      <c r="F64" s="136">
        <v>14</v>
      </c>
      <c r="G64" s="133">
        <f t="shared" si="5"/>
        <v>165</v>
      </c>
      <c r="H64" s="134">
        <f t="shared" si="6"/>
        <v>15</v>
      </c>
      <c r="I64" s="134">
        <f t="shared" si="7"/>
      </c>
      <c r="J64" s="134">
        <f t="shared" si="8"/>
        <v>150</v>
      </c>
      <c r="K64" s="134">
        <f t="shared" si="9"/>
      </c>
      <c r="L64" s="57"/>
      <c r="M64" s="55"/>
      <c r="N64" s="55"/>
      <c r="O64" s="61"/>
      <c r="P64" s="62"/>
      <c r="Q64" s="55"/>
      <c r="R64" s="55"/>
      <c r="S64" s="61"/>
      <c r="T64" s="62">
        <v>1</v>
      </c>
      <c r="U64" s="55"/>
      <c r="V64" s="55">
        <v>2</v>
      </c>
      <c r="W64" s="61"/>
      <c r="X64" s="139"/>
      <c r="Y64" s="138"/>
      <c r="Z64" s="138">
        <v>4</v>
      </c>
      <c r="AA64" s="136"/>
      <c r="AB64" s="139"/>
      <c r="AC64" s="138"/>
      <c r="AD64" s="142">
        <v>4</v>
      </c>
      <c r="AE64" s="136"/>
      <c r="AF64" s="139"/>
      <c r="AG64" s="138"/>
      <c r="AH64" s="138"/>
      <c r="AI64" s="136"/>
      <c r="AJ64" s="139"/>
      <c r="AK64" s="138"/>
      <c r="AL64" s="138"/>
      <c r="AM64" s="136"/>
      <c r="AN64" s="215"/>
      <c r="AS64" s="256"/>
    </row>
    <row r="65" spans="1:45" s="1" customFormat="1" ht="18" customHeight="1">
      <c r="A65" s="59" t="s">
        <v>23</v>
      </c>
      <c r="B65" s="144" t="s">
        <v>80</v>
      </c>
      <c r="C65" s="145"/>
      <c r="D65" s="146"/>
      <c r="E65" s="147">
        <v>2</v>
      </c>
      <c r="F65" s="148">
        <v>8</v>
      </c>
      <c r="G65" s="149">
        <f t="shared" si="5"/>
        <v>120</v>
      </c>
      <c r="H65" s="150">
        <f t="shared" si="6"/>
      </c>
      <c r="I65" s="150">
        <f t="shared" si="7"/>
      </c>
      <c r="J65" s="150">
        <f t="shared" si="8"/>
        <v>120</v>
      </c>
      <c r="K65" s="150">
        <f t="shared" si="9"/>
      </c>
      <c r="L65" s="151"/>
      <c r="M65" s="152"/>
      <c r="N65" s="152">
        <v>4</v>
      </c>
      <c r="O65" s="148"/>
      <c r="P65" s="153"/>
      <c r="Q65" s="152"/>
      <c r="R65" s="152">
        <v>4</v>
      </c>
      <c r="S65" s="148"/>
      <c r="T65" s="153"/>
      <c r="U65" s="152"/>
      <c r="V65" s="152"/>
      <c r="W65" s="148"/>
      <c r="X65" s="155"/>
      <c r="Y65" s="156"/>
      <c r="Z65" s="156"/>
      <c r="AA65" s="154"/>
      <c r="AB65" s="155"/>
      <c r="AC65" s="156"/>
      <c r="AD65" s="152"/>
      <c r="AE65" s="136"/>
      <c r="AF65" s="139"/>
      <c r="AG65" s="138"/>
      <c r="AH65" s="138"/>
      <c r="AI65" s="136"/>
      <c r="AJ65" s="139"/>
      <c r="AK65" s="138"/>
      <c r="AL65" s="138"/>
      <c r="AM65" s="136"/>
      <c r="AN65" s="215"/>
      <c r="AS65" s="256"/>
    </row>
    <row r="66" spans="1:45" s="1" customFormat="1" ht="18" customHeight="1">
      <c r="A66" s="59" t="s">
        <v>45</v>
      </c>
      <c r="B66" s="144" t="s">
        <v>81</v>
      </c>
      <c r="C66" s="145"/>
      <c r="D66" s="146"/>
      <c r="E66" s="147">
        <v>3</v>
      </c>
      <c r="F66" s="148">
        <v>9</v>
      </c>
      <c r="G66" s="149">
        <f t="shared" si="5"/>
        <v>105</v>
      </c>
      <c r="H66" s="150">
        <f t="shared" si="6"/>
        <v>15</v>
      </c>
      <c r="I66" s="150">
        <f t="shared" si="7"/>
      </c>
      <c r="J66" s="150">
        <f t="shared" si="8"/>
        <v>90</v>
      </c>
      <c r="K66" s="150">
        <f t="shared" si="9"/>
      </c>
      <c r="L66" s="151"/>
      <c r="M66" s="152"/>
      <c r="N66" s="152"/>
      <c r="O66" s="148"/>
      <c r="P66" s="153"/>
      <c r="Q66" s="152"/>
      <c r="R66" s="152">
        <v>4</v>
      </c>
      <c r="S66" s="148"/>
      <c r="T66" s="262">
        <v>1</v>
      </c>
      <c r="U66" s="152"/>
      <c r="V66" s="152">
        <v>2</v>
      </c>
      <c r="W66" s="148"/>
      <c r="X66" s="155"/>
      <c r="Y66" s="156"/>
      <c r="Z66" s="156"/>
      <c r="AA66" s="154"/>
      <c r="AB66" s="155"/>
      <c r="AC66" s="156"/>
      <c r="AD66" s="152"/>
      <c r="AE66" s="136"/>
      <c r="AF66" s="139"/>
      <c r="AG66" s="138"/>
      <c r="AH66" s="138"/>
      <c r="AI66" s="136"/>
      <c r="AJ66" s="139"/>
      <c r="AK66" s="138"/>
      <c r="AL66" s="138"/>
      <c r="AM66" s="136"/>
      <c r="AN66" s="216"/>
      <c r="AS66" s="257"/>
    </row>
    <row r="67" spans="1:45" s="1" customFormat="1" ht="18" customHeight="1">
      <c r="A67" s="59" t="s">
        <v>46</v>
      </c>
      <c r="B67" s="51" t="s">
        <v>82</v>
      </c>
      <c r="C67" s="157"/>
      <c r="D67" s="143"/>
      <c r="E67" s="131">
        <v>3</v>
      </c>
      <c r="F67" s="136">
        <v>10</v>
      </c>
      <c r="G67" s="133">
        <f>SUM(H67:K67)</f>
        <v>120</v>
      </c>
      <c r="H67" s="134">
        <f t="shared" si="6"/>
        <v>15</v>
      </c>
      <c r="I67" s="134">
        <f t="shared" si="7"/>
      </c>
      <c r="J67" s="134">
        <f t="shared" si="8"/>
        <v>105</v>
      </c>
      <c r="K67" s="134">
        <f t="shared" si="9"/>
      </c>
      <c r="L67" s="57"/>
      <c r="M67" s="55"/>
      <c r="N67" s="55"/>
      <c r="O67" s="61"/>
      <c r="P67" s="62"/>
      <c r="Q67" s="55"/>
      <c r="R67" s="55">
        <v>4</v>
      </c>
      <c r="S67" s="61"/>
      <c r="T67" s="263">
        <v>1</v>
      </c>
      <c r="U67" s="55"/>
      <c r="V67" s="55">
        <v>3</v>
      </c>
      <c r="W67" s="61"/>
      <c r="X67" s="62"/>
      <c r="Y67" s="55"/>
      <c r="Z67" s="55"/>
      <c r="AA67" s="61"/>
      <c r="AB67" s="62"/>
      <c r="AC67" s="55"/>
      <c r="AD67" s="55"/>
      <c r="AE67" s="61"/>
      <c r="AF67" s="62"/>
      <c r="AG67" s="55"/>
      <c r="AH67" s="55"/>
      <c r="AI67" s="61"/>
      <c r="AJ67" s="62"/>
      <c r="AK67" s="55"/>
      <c r="AL67" s="55"/>
      <c r="AM67" s="61"/>
      <c r="AN67" s="215"/>
      <c r="AS67" s="256"/>
    </row>
    <row r="68" spans="1:45" s="1" customFormat="1" ht="18" customHeight="1">
      <c r="A68" s="59" t="s">
        <v>47</v>
      </c>
      <c r="B68" s="51" t="s">
        <v>145</v>
      </c>
      <c r="C68" s="157"/>
      <c r="D68" s="143"/>
      <c r="E68" s="131">
        <v>8</v>
      </c>
      <c r="F68" s="136">
        <v>14</v>
      </c>
      <c r="G68" s="133">
        <f>SUM(H68:K68)</f>
        <v>195</v>
      </c>
      <c r="H68" s="134">
        <f t="shared" si="6"/>
        <v>30</v>
      </c>
      <c r="I68" s="134">
        <f t="shared" si="7"/>
      </c>
      <c r="J68" s="134">
        <f t="shared" si="8"/>
        <v>165</v>
      </c>
      <c r="K68" s="134">
        <f t="shared" si="9"/>
      </c>
      <c r="L68" s="57"/>
      <c r="M68" s="55"/>
      <c r="N68" s="55"/>
      <c r="O68" s="61"/>
      <c r="P68" s="62">
        <v>1</v>
      </c>
      <c r="Q68" s="55"/>
      <c r="R68" s="55">
        <v>1</v>
      </c>
      <c r="S68" s="61"/>
      <c r="T68" s="62"/>
      <c r="U68" s="55"/>
      <c r="V68" s="55">
        <v>2</v>
      </c>
      <c r="W68" s="61"/>
      <c r="X68" s="62"/>
      <c r="Y68" s="55"/>
      <c r="Z68" s="55">
        <v>2</v>
      </c>
      <c r="AA68" s="61"/>
      <c r="AB68" s="62">
        <v>1</v>
      </c>
      <c r="AC68" s="55"/>
      <c r="AD68" s="55">
        <v>1</v>
      </c>
      <c r="AE68" s="61"/>
      <c r="AF68" s="62"/>
      <c r="AG68" s="55"/>
      <c r="AH68" s="55">
        <v>2</v>
      </c>
      <c r="AI68" s="61"/>
      <c r="AJ68" s="62"/>
      <c r="AK68" s="55"/>
      <c r="AL68" s="55">
        <v>3</v>
      </c>
      <c r="AM68" s="61"/>
      <c r="AN68" s="212"/>
      <c r="AS68" s="255"/>
    </row>
    <row r="69" spans="1:45" s="1" customFormat="1" ht="18" customHeight="1">
      <c r="A69" s="59" t="s">
        <v>48</v>
      </c>
      <c r="B69" s="51" t="s">
        <v>83</v>
      </c>
      <c r="C69" s="157"/>
      <c r="D69" s="143"/>
      <c r="E69" s="131">
        <v>2</v>
      </c>
      <c r="F69" s="136">
        <v>3</v>
      </c>
      <c r="G69" s="54">
        <f t="shared" si="5"/>
        <v>30</v>
      </c>
      <c r="H69" s="134">
        <f t="shared" si="6"/>
        <v>30</v>
      </c>
      <c r="I69" s="134">
        <f t="shared" si="7"/>
      </c>
      <c r="J69" s="134">
        <f t="shared" si="8"/>
      </c>
      <c r="K69" s="134">
        <f t="shared" si="9"/>
      </c>
      <c r="L69" s="57">
        <v>1</v>
      </c>
      <c r="M69" s="55"/>
      <c r="N69" s="55"/>
      <c r="O69" s="61"/>
      <c r="P69" s="57">
        <v>1</v>
      </c>
      <c r="Q69" s="55"/>
      <c r="R69" s="55"/>
      <c r="S69" s="61"/>
      <c r="T69" s="62"/>
      <c r="U69" s="55"/>
      <c r="V69" s="55"/>
      <c r="W69" s="61"/>
      <c r="X69" s="62"/>
      <c r="Y69" s="55"/>
      <c r="Z69" s="55"/>
      <c r="AA69" s="61"/>
      <c r="AB69" s="62"/>
      <c r="AC69" s="55"/>
      <c r="AD69" s="55"/>
      <c r="AE69" s="61"/>
      <c r="AF69" s="62"/>
      <c r="AG69" s="55"/>
      <c r="AH69" s="55"/>
      <c r="AI69" s="61"/>
      <c r="AJ69" s="62"/>
      <c r="AK69" s="55"/>
      <c r="AL69" s="55"/>
      <c r="AM69" s="61"/>
      <c r="AN69" s="212"/>
      <c r="AS69" s="255"/>
    </row>
    <row r="70" spans="1:45" s="1" customFormat="1" ht="18" customHeight="1">
      <c r="A70" s="59" t="s">
        <v>49</v>
      </c>
      <c r="B70" s="163" t="s">
        <v>129</v>
      </c>
      <c r="C70" s="202"/>
      <c r="D70" s="143"/>
      <c r="E70" s="131">
        <v>3</v>
      </c>
      <c r="F70" s="136">
        <v>8</v>
      </c>
      <c r="G70" s="133">
        <f t="shared" si="5"/>
        <v>105</v>
      </c>
      <c r="H70" s="134">
        <f t="shared" si="6"/>
      </c>
      <c r="I70" s="134">
        <f t="shared" si="7"/>
      </c>
      <c r="J70" s="134">
        <f t="shared" si="8"/>
        <v>105</v>
      </c>
      <c r="K70" s="134">
        <f t="shared" si="9"/>
      </c>
      <c r="L70" s="57"/>
      <c r="M70" s="55"/>
      <c r="N70" s="55"/>
      <c r="O70" s="61"/>
      <c r="P70" s="62"/>
      <c r="Q70" s="55"/>
      <c r="R70" s="55"/>
      <c r="S70" s="61"/>
      <c r="T70" s="62"/>
      <c r="U70" s="55"/>
      <c r="V70" s="55"/>
      <c r="W70" s="61"/>
      <c r="X70" s="62"/>
      <c r="Y70" s="55"/>
      <c r="Z70" s="9"/>
      <c r="AA70" s="61"/>
      <c r="AB70" s="62"/>
      <c r="AC70" s="55"/>
      <c r="AD70" s="55">
        <v>2</v>
      </c>
      <c r="AE70" s="61"/>
      <c r="AF70" s="62"/>
      <c r="AG70" s="55"/>
      <c r="AH70" s="55">
        <v>2</v>
      </c>
      <c r="AI70" s="61"/>
      <c r="AJ70" s="62"/>
      <c r="AK70" s="55"/>
      <c r="AL70" s="55">
        <v>3</v>
      </c>
      <c r="AM70" s="61"/>
      <c r="AN70" s="217"/>
      <c r="AS70" s="258"/>
    </row>
    <row r="71" spans="1:45" s="1" customFormat="1" ht="18" customHeight="1">
      <c r="A71" s="59" t="s">
        <v>75</v>
      </c>
      <c r="B71" s="51" t="s">
        <v>84</v>
      </c>
      <c r="C71" s="157"/>
      <c r="D71" s="143"/>
      <c r="E71" s="131">
        <v>2</v>
      </c>
      <c r="F71" s="136">
        <v>4</v>
      </c>
      <c r="G71" s="133">
        <f t="shared" si="5"/>
        <v>45</v>
      </c>
      <c r="H71" s="134">
        <f t="shared" si="6"/>
        <v>15</v>
      </c>
      <c r="I71" s="134">
        <f t="shared" si="7"/>
      </c>
      <c r="J71" s="134">
        <f t="shared" si="8"/>
      </c>
      <c r="K71" s="134">
        <f t="shared" si="9"/>
        <v>30</v>
      </c>
      <c r="L71" s="57">
        <v>1</v>
      </c>
      <c r="M71" s="55"/>
      <c r="N71" s="55"/>
      <c r="O71" s="61">
        <v>2</v>
      </c>
      <c r="P71" s="62"/>
      <c r="Q71" s="55"/>
      <c r="R71" s="55"/>
      <c r="S71" s="61"/>
      <c r="T71" s="62"/>
      <c r="U71" s="55"/>
      <c r="V71" s="55"/>
      <c r="W71" s="61"/>
      <c r="X71" s="62"/>
      <c r="Y71" s="55"/>
      <c r="Z71" s="55"/>
      <c r="AA71" s="61"/>
      <c r="AB71" s="62"/>
      <c r="AC71" s="55"/>
      <c r="AD71" s="55"/>
      <c r="AE71" s="61"/>
      <c r="AF71" s="62"/>
      <c r="AG71" s="55"/>
      <c r="AH71" s="55"/>
      <c r="AI71" s="61"/>
      <c r="AJ71" s="62"/>
      <c r="AK71" s="55"/>
      <c r="AL71" s="55"/>
      <c r="AM71" s="61"/>
      <c r="AN71" s="212"/>
      <c r="AS71" s="255"/>
    </row>
    <row r="72" spans="1:45" s="1" customFormat="1" ht="18" customHeight="1">
      <c r="A72" s="59" t="s">
        <v>76</v>
      </c>
      <c r="B72" s="4" t="s">
        <v>85</v>
      </c>
      <c r="D72" s="143"/>
      <c r="E72" s="131">
        <v>1</v>
      </c>
      <c r="F72" s="136">
        <v>3</v>
      </c>
      <c r="G72" s="54">
        <f t="shared" si="5"/>
        <v>30</v>
      </c>
      <c r="H72" s="134">
        <f t="shared" si="6"/>
      </c>
      <c r="I72" s="134">
        <f t="shared" si="7"/>
      </c>
      <c r="J72" s="134">
        <f t="shared" si="8"/>
      </c>
      <c r="K72" s="134">
        <f t="shared" si="9"/>
        <v>30</v>
      </c>
      <c r="L72" s="57"/>
      <c r="M72" s="55"/>
      <c r="N72" s="55"/>
      <c r="O72" s="61">
        <v>2</v>
      </c>
      <c r="P72" s="62"/>
      <c r="Q72" s="55"/>
      <c r="R72" s="55"/>
      <c r="S72" s="61"/>
      <c r="T72" s="62"/>
      <c r="U72" s="55"/>
      <c r="V72" s="55"/>
      <c r="W72" s="61"/>
      <c r="X72" s="62"/>
      <c r="Y72" s="55"/>
      <c r="Z72" s="55"/>
      <c r="AA72" s="61"/>
      <c r="AB72" s="62"/>
      <c r="AC72" s="55"/>
      <c r="AD72" s="55"/>
      <c r="AE72" s="61"/>
      <c r="AF72" s="62"/>
      <c r="AG72" s="55"/>
      <c r="AH72" s="55"/>
      <c r="AI72" s="61"/>
      <c r="AJ72" s="62"/>
      <c r="AK72" s="55"/>
      <c r="AL72" s="55"/>
      <c r="AM72" s="61"/>
      <c r="AN72" s="212"/>
      <c r="AS72" s="255"/>
    </row>
    <row r="73" spans="1:45" s="1" customFormat="1" ht="18" customHeight="1">
      <c r="A73" s="59" t="s">
        <v>77</v>
      </c>
      <c r="B73" s="51" t="s">
        <v>86</v>
      </c>
      <c r="C73" s="157"/>
      <c r="D73" s="141"/>
      <c r="E73" s="131">
        <v>1</v>
      </c>
      <c r="F73" s="136">
        <v>3</v>
      </c>
      <c r="G73" s="54">
        <f t="shared" si="5"/>
        <v>30</v>
      </c>
      <c r="H73" s="134">
        <f t="shared" si="6"/>
        <v>30</v>
      </c>
      <c r="I73" s="134">
        <f t="shared" si="7"/>
      </c>
      <c r="J73" s="134">
        <f t="shared" si="8"/>
      </c>
      <c r="K73" s="134">
        <f t="shared" si="9"/>
      </c>
      <c r="L73" s="57">
        <v>2</v>
      </c>
      <c r="M73" s="55"/>
      <c r="N73" s="55"/>
      <c r="O73" s="61"/>
      <c r="P73" s="62"/>
      <c r="Q73" s="55"/>
      <c r="R73" s="55"/>
      <c r="S73" s="61"/>
      <c r="T73" s="62"/>
      <c r="U73" s="55"/>
      <c r="V73" s="55"/>
      <c r="W73" s="61"/>
      <c r="X73" s="62"/>
      <c r="Y73" s="55"/>
      <c r="Z73" s="55"/>
      <c r="AA73" s="61"/>
      <c r="AB73" s="62"/>
      <c r="AC73" s="55"/>
      <c r="AD73" s="55"/>
      <c r="AE73" s="61"/>
      <c r="AF73" s="62"/>
      <c r="AG73" s="55"/>
      <c r="AH73" s="55"/>
      <c r="AI73" s="61"/>
      <c r="AJ73" s="62"/>
      <c r="AK73" s="55"/>
      <c r="AL73" s="55"/>
      <c r="AM73" s="61"/>
      <c r="AN73" s="212"/>
      <c r="AS73" s="255"/>
    </row>
    <row r="74" spans="1:45" s="1" customFormat="1" ht="18" customHeight="1" thickBot="1">
      <c r="A74" s="76"/>
      <c r="B74" s="158"/>
      <c r="C74" s="159"/>
      <c r="D74" s="141"/>
      <c r="E74" s="160"/>
      <c r="F74" s="161"/>
      <c r="G74" s="137"/>
      <c r="H74" s="134"/>
      <c r="I74" s="134"/>
      <c r="J74" s="134"/>
      <c r="K74" s="134"/>
      <c r="L74" s="57"/>
      <c r="M74" s="55"/>
      <c r="N74" s="55"/>
      <c r="O74" s="61"/>
      <c r="P74" s="62"/>
      <c r="Q74" s="55"/>
      <c r="R74" s="55"/>
      <c r="S74" s="61"/>
      <c r="T74" s="62"/>
      <c r="U74" s="55"/>
      <c r="V74" s="55"/>
      <c r="W74" s="61"/>
      <c r="X74" s="62"/>
      <c r="Y74" s="55"/>
      <c r="Z74" s="55"/>
      <c r="AA74" s="61"/>
      <c r="AB74" s="62"/>
      <c r="AC74" s="55"/>
      <c r="AD74" s="55"/>
      <c r="AE74" s="61"/>
      <c r="AF74" s="62"/>
      <c r="AG74" s="55"/>
      <c r="AH74" s="55"/>
      <c r="AI74" s="61"/>
      <c r="AJ74" s="62"/>
      <c r="AK74" s="55"/>
      <c r="AL74" s="55"/>
      <c r="AM74" s="61"/>
      <c r="AS74" s="255"/>
    </row>
    <row r="75" spans="1:39" s="1" customFormat="1" ht="18" customHeight="1" thickTop="1">
      <c r="A75" s="84"/>
      <c r="B75" s="322" t="s">
        <v>24</v>
      </c>
      <c r="C75" s="323"/>
      <c r="D75" s="331">
        <f aca="true" t="shared" si="10" ref="D75:AM75">SUM(D61:D74)</f>
        <v>4</v>
      </c>
      <c r="E75" s="300">
        <f t="shared" si="10"/>
        <v>35</v>
      </c>
      <c r="F75" s="375">
        <f t="shared" si="10"/>
        <v>103</v>
      </c>
      <c r="G75" s="373">
        <f t="shared" si="10"/>
        <v>1305</v>
      </c>
      <c r="H75" s="300">
        <f t="shared" si="10"/>
        <v>315</v>
      </c>
      <c r="I75" s="300">
        <f t="shared" si="10"/>
        <v>0</v>
      </c>
      <c r="J75" s="300">
        <f t="shared" si="10"/>
        <v>930</v>
      </c>
      <c r="K75" s="375">
        <f t="shared" si="10"/>
        <v>60</v>
      </c>
      <c r="L75" s="85">
        <f t="shared" si="10"/>
        <v>5</v>
      </c>
      <c r="M75" s="86">
        <f t="shared" si="10"/>
        <v>0</v>
      </c>
      <c r="N75" s="86">
        <f t="shared" si="10"/>
        <v>8</v>
      </c>
      <c r="O75" s="87">
        <f t="shared" si="10"/>
        <v>4</v>
      </c>
      <c r="P75" s="85">
        <f t="shared" si="10"/>
        <v>4</v>
      </c>
      <c r="Q75" s="86">
        <f t="shared" si="10"/>
        <v>0</v>
      </c>
      <c r="R75" s="86">
        <f t="shared" si="10"/>
        <v>16</v>
      </c>
      <c r="S75" s="88">
        <f t="shared" si="10"/>
        <v>0</v>
      </c>
      <c r="T75" s="89">
        <f t="shared" si="10"/>
        <v>5</v>
      </c>
      <c r="U75" s="86">
        <f t="shared" si="10"/>
        <v>0</v>
      </c>
      <c r="V75" s="86">
        <f t="shared" si="10"/>
        <v>12</v>
      </c>
      <c r="W75" s="87">
        <f t="shared" si="10"/>
        <v>0</v>
      </c>
      <c r="X75" s="85">
        <f t="shared" si="10"/>
        <v>2</v>
      </c>
      <c r="Y75" s="86">
        <f t="shared" si="10"/>
        <v>0</v>
      </c>
      <c r="Z75" s="86">
        <f t="shared" si="10"/>
        <v>9</v>
      </c>
      <c r="AA75" s="88">
        <f t="shared" si="10"/>
        <v>0</v>
      </c>
      <c r="AB75" s="89">
        <f t="shared" si="10"/>
        <v>3</v>
      </c>
      <c r="AC75" s="86">
        <f t="shared" si="10"/>
        <v>0</v>
      </c>
      <c r="AD75" s="86">
        <f t="shared" si="10"/>
        <v>7</v>
      </c>
      <c r="AE75" s="87">
        <f t="shared" si="10"/>
        <v>0</v>
      </c>
      <c r="AF75" s="85">
        <f t="shared" si="10"/>
        <v>2</v>
      </c>
      <c r="AG75" s="86">
        <f t="shared" si="10"/>
        <v>0</v>
      </c>
      <c r="AH75" s="86">
        <f t="shared" si="10"/>
        <v>4</v>
      </c>
      <c r="AI75" s="88">
        <f t="shared" si="10"/>
        <v>0</v>
      </c>
      <c r="AJ75" s="89">
        <f t="shared" si="10"/>
        <v>0</v>
      </c>
      <c r="AK75" s="86">
        <f t="shared" si="10"/>
        <v>0</v>
      </c>
      <c r="AL75" s="86">
        <f t="shared" si="10"/>
        <v>6</v>
      </c>
      <c r="AM75" s="88">
        <f t="shared" si="10"/>
        <v>0</v>
      </c>
    </row>
    <row r="76" spans="1:41" s="1" customFormat="1" ht="18" customHeight="1" thickBot="1">
      <c r="A76" s="90"/>
      <c r="B76" s="324"/>
      <c r="C76" s="325"/>
      <c r="D76" s="332"/>
      <c r="E76" s="302"/>
      <c r="F76" s="376"/>
      <c r="G76" s="374"/>
      <c r="H76" s="301"/>
      <c r="I76" s="301"/>
      <c r="J76" s="301"/>
      <c r="K76" s="417"/>
      <c r="L76" s="283">
        <f>SUM(L75:O75)</f>
        <v>17</v>
      </c>
      <c r="M76" s="284"/>
      <c r="N76" s="284"/>
      <c r="O76" s="285"/>
      <c r="P76" s="283">
        <f>SUM(P75:S75)</f>
        <v>20</v>
      </c>
      <c r="Q76" s="284"/>
      <c r="R76" s="284"/>
      <c r="S76" s="285"/>
      <c r="T76" s="283">
        <f>SUM(T75:W75)</f>
        <v>17</v>
      </c>
      <c r="U76" s="284"/>
      <c r="V76" s="284"/>
      <c r="W76" s="285"/>
      <c r="X76" s="283">
        <f>SUM(X75:AA75)</f>
        <v>11</v>
      </c>
      <c r="Y76" s="284"/>
      <c r="Z76" s="284"/>
      <c r="AA76" s="285"/>
      <c r="AB76" s="283">
        <f>SUM(AB75:AE75)</f>
        <v>10</v>
      </c>
      <c r="AC76" s="284"/>
      <c r="AD76" s="284"/>
      <c r="AE76" s="285"/>
      <c r="AF76" s="283">
        <f>SUM(AF75:AI75)</f>
        <v>6</v>
      </c>
      <c r="AG76" s="284"/>
      <c r="AH76" s="284"/>
      <c r="AI76" s="285"/>
      <c r="AJ76" s="283">
        <f>SUM(AJ75:AM75)</f>
        <v>6</v>
      </c>
      <c r="AK76" s="284"/>
      <c r="AL76" s="284"/>
      <c r="AM76" s="285"/>
      <c r="AO76" s="1">
        <f>SUM(L76:AM76)*15</f>
        <v>1305</v>
      </c>
    </row>
    <row r="77" spans="1:39" s="1" customFormat="1" ht="18" customHeight="1">
      <c r="A77" s="387" t="s">
        <v>50</v>
      </c>
      <c r="B77" s="388"/>
      <c r="C77" s="389"/>
      <c r="D77" s="350" t="s">
        <v>11</v>
      </c>
      <c r="E77" s="351" t="s">
        <v>12</v>
      </c>
      <c r="F77" s="270" t="s">
        <v>61</v>
      </c>
      <c r="G77" s="296" t="s">
        <v>9</v>
      </c>
      <c r="H77" s="277" t="s">
        <v>13</v>
      </c>
      <c r="I77" s="277" t="s">
        <v>14</v>
      </c>
      <c r="J77" s="277" t="s">
        <v>15</v>
      </c>
      <c r="K77" s="290" t="s">
        <v>55</v>
      </c>
      <c r="L77" s="395" t="s">
        <v>117</v>
      </c>
      <c r="M77" s="396"/>
      <c r="N77" s="396"/>
      <c r="O77" s="397"/>
      <c r="P77" s="395" t="s">
        <v>118</v>
      </c>
      <c r="Q77" s="396"/>
      <c r="R77" s="396"/>
      <c r="S77" s="397"/>
      <c r="T77" s="395" t="s">
        <v>119</v>
      </c>
      <c r="U77" s="396"/>
      <c r="V77" s="396"/>
      <c r="W77" s="397"/>
      <c r="X77" s="395" t="s">
        <v>120</v>
      </c>
      <c r="Y77" s="396"/>
      <c r="Z77" s="396"/>
      <c r="AA77" s="397"/>
      <c r="AB77" s="395" t="s">
        <v>121</v>
      </c>
      <c r="AC77" s="396"/>
      <c r="AD77" s="396"/>
      <c r="AE77" s="397"/>
      <c r="AF77" s="395" t="s">
        <v>122</v>
      </c>
      <c r="AG77" s="396"/>
      <c r="AH77" s="396"/>
      <c r="AI77" s="397"/>
      <c r="AJ77" s="395" t="s">
        <v>123</v>
      </c>
      <c r="AK77" s="396"/>
      <c r="AL77" s="396"/>
      <c r="AM77" s="397"/>
    </row>
    <row r="78" spans="1:39" s="1" customFormat="1" ht="18" customHeight="1">
      <c r="A78" s="387"/>
      <c r="B78" s="388"/>
      <c r="C78" s="389"/>
      <c r="D78" s="316"/>
      <c r="E78" s="351"/>
      <c r="F78" s="311"/>
      <c r="G78" s="296"/>
      <c r="H78" s="277"/>
      <c r="I78" s="277"/>
      <c r="J78" s="277"/>
      <c r="K78" s="290"/>
      <c r="L78" s="321" t="s">
        <v>13</v>
      </c>
      <c r="M78" s="314" t="s">
        <v>14</v>
      </c>
      <c r="N78" s="268" t="s">
        <v>16</v>
      </c>
      <c r="O78" s="270" t="s">
        <v>59</v>
      </c>
      <c r="P78" s="321" t="s">
        <v>13</v>
      </c>
      <c r="Q78" s="314" t="s">
        <v>14</v>
      </c>
      <c r="R78" s="268" t="s">
        <v>16</v>
      </c>
      <c r="S78" s="270" t="s">
        <v>59</v>
      </c>
      <c r="T78" s="321" t="s">
        <v>13</v>
      </c>
      <c r="U78" s="314" t="s">
        <v>14</v>
      </c>
      <c r="V78" s="268" t="s">
        <v>16</v>
      </c>
      <c r="W78" s="270" t="s">
        <v>59</v>
      </c>
      <c r="X78" s="321" t="s">
        <v>13</v>
      </c>
      <c r="Y78" s="314" t="s">
        <v>14</v>
      </c>
      <c r="Z78" s="268" t="s">
        <v>16</v>
      </c>
      <c r="AA78" s="270" t="s">
        <v>59</v>
      </c>
      <c r="AB78" s="321" t="s">
        <v>13</v>
      </c>
      <c r="AC78" s="314" t="s">
        <v>14</v>
      </c>
      <c r="AD78" s="268" t="s">
        <v>16</v>
      </c>
      <c r="AE78" s="270" t="s">
        <v>59</v>
      </c>
      <c r="AF78" s="321" t="s">
        <v>13</v>
      </c>
      <c r="AG78" s="314" t="s">
        <v>14</v>
      </c>
      <c r="AH78" s="268" t="s">
        <v>16</v>
      </c>
      <c r="AI78" s="270" t="s">
        <v>59</v>
      </c>
      <c r="AJ78" s="321" t="s">
        <v>13</v>
      </c>
      <c r="AK78" s="314" t="s">
        <v>14</v>
      </c>
      <c r="AL78" s="268" t="s">
        <v>16</v>
      </c>
      <c r="AM78" s="270" t="s">
        <v>59</v>
      </c>
    </row>
    <row r="79" spans="1:39" s="1" customFormat="1" ht="18" customHeight="1" thickBot="1">
      <c r="A79" s="387"/>
      <c r="B79" s="388"/>
      <c r="C79" s="389"/>
      <c r="D79" s="317"/>
      <c r="E79" s="269"/>
      <c r="F79" s="271"/>
      <c r="G79" s="297"/>
      <c r="H79" s="295"/>
      <c r="I79" s="295"/>
      <c r="J79" s="295"/>
      <c r="K79" s="291"/>
      <c r="L79" s="297"/>
      <c r="M79" s="315"/>
      <c r="N79" s="269"/>
      <c r="O79" s="271"/>
      <c r="P79" s="297"/>
      <c r="Q79" s="315"/>
      <c r="R79" s="269"/>
      <c r="S79" s="271"/>
      <c r="T79" s="297"/>
      <c r="U79" s="315"/>
      <c r="V79" s="269"/>
      <c r="W79" s="271"/>
      <c r="X79" s="297"/>
      <c r="Y79" s="315"/>
      <c r="Z79" s="269"/>
      <c r="AA79" s="271"/>
      <c r="AB79" s="297"/>
      <c r="AC79" s="315"/>
      <c r="AD79" s="269"/>
      <c r="AE79" s="271"/>
      <c r="AF79" s="297"/>
      <c r="AG79" s="315"/>
      <c r="AH79" s="269"/>
      <c r="AI79" s="271"/>
      <c r="AJ79" s="297"/>
      <c r="AK79" s="315"/>
      <c r="AL79" s="269"/>
      <c r="AM79" s="271"/>
    </row>
    <row r="80" spans="1:41" s="1" customFormat="1" ht="18" customHeight="1">
      <c r="A80" s="387"/>
      <c r="B80" s="388"/>
      <c r="C80" s="389"/>
      <c r="D80" s="341">
        <f aca="true" t="shared" si="11" ref="D80:AM80">SUM(D22+D75)</f>
        <v>5</v>
      </c>
      <c r="E80" s="312">
        <f t="shared" si="11"/>
        <v>46</v>
      </c>
      <c r="F80" s="312">
        <f t="shared" si="11"/>
        <v>120</v>
      </c>
      <c r="G80" s="329">
        <f t="shared" si="11"/>
        <v>1590</v>
      </c>
      <c r="H80" s="312">
        <f t="shared" si="11"/>
        <v>429</v>
      </c>
      <c r="I80" s="312">
        <f t="shared" si="11"/>
        <v>30</v>
      </c>
      <c r="J80" s="312">
        <f t="shared" si="11"/>
        <v>1071</v>
      </c>
      <c r="K80" s="312">
        <f t="shared" si="11"/>
        <v>60</v>
      </c>
      <c r="L80" s="91">
        <f t="shared" si="11"/>
        <v>6</v>
      </c>
      <c r="M80" s="92">
        <f t="shared" si="11"/>
        <v>0</v>
      </c>
      <c r="N80" s="92">
        <f t="shared" si="11"/>
        <v>9</v>
      </c>
      <c r="O80" s="94">
        <f t="shared" si="11"/>
        <v>4</v>
      </c>
      <c r="P80" s="95">
        <f t="shared" si="11"/>
        <v>4</v>
      </c>
      <c r="Q80" s="92">
        <f t="shared" si="11"/>
        <v>0</v>
      </c>
      <c r="R80" s="92">
        <f t="shared" si="11"/>
        <v>16</v>
      </c>
      <c r="S80" s="93">
        <f t="shared" si="11"/>
        <v>0</v>
      </c>
      <c r="T80" s="91">
        <f t="shared" si="11"/>
        <v>6</v>
      </c>
      <c r="U80" s="92">
        <f t="shared" si="11"/>
        <v>1</v>
      </c>
      <c r="V80" s="92">
        <f t="shared" si="11"/>
        <v>14</v>
      </c>
      <c r="W80" s="94">
        <f t="shared" si="11"/>
        <v>0</v>
      </c>
      <c r="X80" s="95">
        <f t="shared" si="11"/>
        <v>4</v>
      </c>
      <c r="Y80" s="92">
        <f t="shared" si="11"/>
        <v>1</v>
      </c>
      <c r="Z80" s="92">
        <f t="shared" si="11"/>
        <v>11</v>
      </c>
      <c r="AA80" s="93">
        <f t="shared" si="11"/>
        <v>0</v>
      </c>
      <c r="AB80" s="91">
        <f t="shared" si="11"/>
        <v>4.6</v>
      </c>
      <c r="AC80" s="92">
        <f t="shared" si="11"/>
        <v>0</v>
      </c>
      <c r="AD80" s="92">
        <f t="shared" si="11"/>
        <v>9.4</v>
      </c>
      <c r="AE80" s="94">
        <f t="shared" si="11"/>
        <v>0</v>
      </c>
      <c r="AF80" s="95">
        <f t="shared" si="11"/>
        <v>2</v>
      </c>
      <c r="AG80" s="92">
        <f t="shared" si="11"/>
        <v>0</v>
      </c>
      <c r="AH80" s="92">
        <f t="shared" si="11"/>
        <v>6</v>
      </c>
      <c r="AI80" s="93">
        <f t="shared" si="11"/>
        <v>0</v>
      </c>
      <c r="AJ80" s="91">
        <f t="shared" si="11"/>
        <v>2</v>
      </c>
      <c r="AK80" s="92">
        <f t="shared" si="11"/>
        <v>0</v>
      </c>
      <c r="AL80" s="92">
        <f t="shared" si="11"/>
        <v>6</v>
      </c>
      <c r="AM80" s="94">
        <f t="shared" si="11"/>
        <v>0</v>
      </c>
      <c r="AO80" s="1" t="s">
        <v>63</v>
      </c>
    </row>
    <row r="81" spans="1:41" s="1" customFormat="1" ht="18" customHeight="1" thickBot="1">
      <c r="A81" s="387"/>
      <c r="B81" s="388"/>
      <c r="C81" s="389"/>
      <c r="D81" s="342"/>
      <c r="E81" s="313"/>
      <c r="F81" s="313"/>
      <c r="G81" s="330"/>
      <c r="H81" s="313"/>
      <c r="I81" s="313"/>
      <c r="J81" s="313"/>
      <c r="K81" s="313"/>
      <c r="L81" s="264">
        <f>SUM(L80:O80)</f>
        <v>19</v>
      </c>
      <c r="M81" s="265"/>
      <c r="N81" s="265"/>
      <c r="O81" s="266"/>
      <c r="P81" s="264">
        <f>SUM(P80:S80)</f>
        <v>20</v>
      </c>
      <c r="Q81" s="265"/>
      <c r="R81" s="265"/>
      <c r="S81" s="266"/>
      <c r="T81" s="264">
        <f>SUM(T80:W80)</f>
        <v>21</v>
      </c>
      <c r="U81" s="265"/>
      <c r="V81" s="265"/>
      <c r="W81" s="266"/>
      <c r="X81" s="264">
        <f>SUM(X80:AA80)</f>
        <v>16</v>
      </c>
      <c r="Y81" s="265"/>
      <c r="Z81" s="265"/>
      <c r="AA81" s="266"/>
      <c r="AB81" s="264">
        <f>SUM(AB80:AE80)</f>
        <v>14</v>
      </c>
      <c r="AC81" s="265"/>
      <c r="AD81" s="265"/>
      <c r="AE81" s="266"/>
      <c r="AF81" s="264">
        <f>SUM(AF80:AI80)</f>
        <v>8</v>
      </c>
      <c r="AG81" s="265"/>
      <c r="AH81" s="265"/>
      <c r="AI81" s="266"/>
      <c r="AJ81" s="264">
        <f>SUM(AJ80:AM80)</f>
        <v>8</v>
      </c>
      <c r="AK81" s="265"/>
      <c r="AL81" s="265"/>
      <c r="AM81" s="266"/>
      <c r="AO81" s="1">
        <f>SUM(L81:AM81)*15</f>
        <v>1590</v>
      </c>
    </row>
    <row r="82" spans="1:41" s="1" customFormat="1" ht="18" customHeight="1">
      <c r="A82" s="387"/>
      <c r="B82" s="388"/>
      <c r="C82" s="389"/>
      <c r="D82" s="303" t="s">
        <v>26</v>
      </c>
      <c r="E82" s="281"/>
      <c r="F82" s="304"/>
      <c r="G82" s="390" t="s">
        <v>27</v>
      </c>
      <c r="H82" s="289"/>
      <c r="I82" s="289"/>
      <c r="J82" s="289"/>
      <c r="K82" s="361"/>
      <c r="L82" s="398">
        <v>0</v>
      </c>
      <c r="M82" s="399"/>
      <c r="N82" s="399"/>
      <c r="O82" s="400"/>
      <c r="P82" s="398">
        <v>0</v>
      </c>
      <c r="Q82" s="399"/>
      <c r="R82" s="399"/>
      <c r="S82" s="400"/>
      <c r="T82" s="398">
        <v>0</v>
      </c>
      <c r="U82" s="399"/>
      <c r="V82" s="399"/>
      <c r="W82" s="400"/>
      <c r="X82" s="398">
        <v>2</v>
      </c>
      <c r="Y82" s="399"/>
      <c r="Z82" s="399"/>
      <c r="AA82" s="400"/>
      <c r="AB82" s="398">
        <v>1</v>
      </c>
      <c r="AC82" s="399"/>
      <c r="AD82" s="399"/>
      <c r="AE82" s="400"/>
      <c r="AF82" s="398">
        <v>2</v>
      </c>
      <c r="AG82" s="399"/>
      <c r="AH82" s="399"/>
      <c r="AI82" s="400"/>
      <c r="AJ82" s="398">
        <v>0</v>
      </c>
      <c r="AK82" s="399"/>
      <c r="AL82" s="399"/>
      <c r="AM82" s="400"/>
      <c r="AO82" s="1">
        <f>SUM(L82:AM82)</f>
        <v>5</v>
      </c>
    </row>
    <row r="83" spans="1:41" s="1" customFormat="1" ht="18" customHeight="1">
      <c r="A83" s="387"/>
      <c r="B83" s="388"/>
      <c r="C83" s="389"/>
      <c r="D83" s="305"/>
      <c r="E83" s="306"/>
      <c r="F83" s="307"/>
      <c r="G83" s="292" t="s">
        <v>28</v>
      </c>
      <c r="H83" s="293"/>
      <c r="I83" s="293"/>
      <c r="J83" s="293"/>
      <c r="K83" s="294"/>
      <c r="L83" s="326">
        <v>10</v>
      </c>
      <c r="M83" s="327"/>
      <c r="N83" s="327"/>
      <c r="O83" s="328"/>
      <c r="P83" s="326">
        <v>8</v>
      </c>
      <c r="Q83" s="327"/>
      <c r="R83" s="327"/>
      <c r="S83" s="328"/>
      <c r="T83" s="326">
        <v>11</v>
      </c>
      <c r="U83" s="327"/>
      <c r="V83" s="327"/>
      <c r="W83" s="328"/>
      <c r="X83" s="326">
        <v>5</v>
      </c>
      <c r="Y83" s="327"/>
      <c r="Z83" s="327"/>
      <c r="AA83" s="328"/>
      <c r="AB83" s="326">
        <v>9</v>
      </c>
      <c r="AC83" s="327"/>
      <c r="AD83" s="327"/>
      <c r="AE83" s="328"/>
      <c r="AF83" s="326">
        <v>2</v>
      </c>
      <c r="AG83" s="327"/>
      <c r="AH83" s="327"/>
      <c r="AI83" s="328"/>
      <c r="AJ83" s="326">
        <v>3</v>
      </c>
      <c r="AK83" s="327"/>
      <c r="AL83" s="327"/>
      <c r="AM83" s="328"/>
      <c r="AO83" s="1">
        <f>SUM(L83:AM83)</f>
        <v>48</v>
      </c>
    </row>
    <row r="84" spans="1:41" s="1" customFormat="1" ht="18" customHeight="1" thickBot="1">
      <c r="A84" s="387"/>
      <c r="B84" s="388"/>
      <c r="C84" s="389"/>
      <c r="D84" s="308"/>
      <c r="E84" s="309"/>
      <c r="F84" s="310"/>
      <c r="G84" s="292" t="s">
        <v>61</v>
      </c>
      <c r="H84" s="293"/>
      <c r="I84" s="293"/>
      <c r="J84" s="293"/>
      <c r="K84" s="294"/>
      <c r="L84" s="267">
        <v>26</v>
      </c>
      <c r="M84" s="267"/>
      <c r="N84" s="267"/>
      <c r="O84" s="267"/>
      <c r="P84" s="267">
        <v>21</v>
      </c>
      <c r="Q84" s="267"/>
      <c r="R84" s="267"/>
      <c r="S84" s="267"/>
      <c r="T84" s="267">
        <v>22</v>
      </c>
      <c r="U84" s="267"/>
      <c r="V84" s="267"/>
      <c r="W84" s="267"/>
      <c r="X84" s="267">
        <v>16</v>
      </c>
      <c r="Y84" s="267"/>
      <c r="Z84" s="267"/>
      <c r="AA84" s="267"/>
      <c r="AB84" s="267">
        <v>15</v>
      </c>
      <c r="AC84" s="267"/>
      <c r="AD84" s="267"/>
      <c r="AE84" s="267"/>
      <c r="AF84" s="267">
        <v>10</v>
      </c>
      <c r="AG84" s="267"/>
      <c r="AH84" s="267"/>
      <c r="AI84" s="267"/>
      <c r="AJ84" s="267">
        <v>10</v>
      </c>
      <c r="AK84" s="267"/>
      <c r="AL84" s="267"/>
      <c r="AM84" s="267"/>
      <c r="AO84" s="1">
        <f>SUM(L84:AM84)</f>
        <v>120</v>
      </c>
    </row>
    <row r="85" spans="1:39" s="1" customFormat="1" ht="18" customHeight="1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8"/>
      <c r="V85" s="97"/>
      <c r="W85" s="97"/>
      <c r="X85" s="97"/>
      <c r="Y85" s="97"/>
      <c r="Z85" s="98"/>
      <c r="AA85" s="99"/>
      <c r="AB85" s="100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101"/>
    </row>
    <row r="86" spans="1:39" s="1" customFormat="1" ht="18" customHeight="1">
      <c r="A86" s="102" t="s">
        <v>56</v>
      </c>
      <c r="B86" s="14"/>
      <c r="C86" s="14"/>
      <c r="D86" s="14"/>
      <c r="E86" s="14"/>
      <c r="F86" s="14"/>
      <c r="G86" s="14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03"/>
      <c r="AB86" s="104"/>
      <c r="AC86" s="15" t="s">
        <v>132</v>
      </c>
      <c r="AD86" s="15"/>
      <c r="AE86" s="15"/>
      <c r="AF86" s="15"/>
      <c r="AG86" s="15"/>
      <c r="AH86" s="15"/>
      <c r="AI86" s="15"/>
      <c r="AJ86" s="15"/>
      <c r="AK86" s="15"/>
      <c r="AL86" s="15"/>
      <c r="AM86" s="103"/>
    </row>
    <row r="87" spans="1:39" s="1" customFormat="1" ht="18" customHeight="1">
      <c r="A87" s="105"/>
      <c r="B87" s="220" t="s">
        <v>19</v>
      </c>
      <c r="C87" s="221" t="s">
        <v>148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4"/>
      <c r="R87" s="14"/>
      <c r="S87" s="14"/>
      <c r="T87" s="106"/>
      <c r="U87" s="106"/>
      <c r="V87" s="106"/>
      <c r="W87" s="106"/>
      <c r="X87" s="14"/>
      <c r="Y87" s="14"/>
      <c r="Z87" s="15"/>
      <c r="AA87" s="103"/>
      <c r="AB87" s="107"/>
      <c r="AC87" s="200"/>
      <c r="AD87" s="106"/>
      <c r="AE87" s="106"/>
      <c r="AF87" s="15"/>
      <c r="AG87" s="15"/>
      <c r="AH87" s="15"/>
      <c r="AI87" s="15"/>
      <c r="AJ87" s="15"/>
      <c r="AK87" s="13"/>
      <c r="AL87" s="13"/>
      <c r="AM87" s="108"/>
    </row>
    <row r="88" spans="1:39" s="1" customFormat="1" ht="18" customHeight="1">
      <c r="A88" s="105"/>
      <c r="C88" s="221" t="s">
        <v>149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10"/>
      <c r="R88" s="110"/>
      <c r="S88" s="110"/>
      <c r="T88" s="111"/>
      <c r="U88" s="112"/>
      <c r="V88" s="111"/>
      <c r="W88" s="111"/>
      <c r="X88" s="15"/>
      <c r="Y88" s="15"/>
      <c r="Z88" s="15"/>
      <c r="AA88" s="103"/>
      <c r="AB88" s="104"/>
      <c r="AC88" s="112" t="s">
        <v>29</v>
      </c>
      <c r="AD88" s="110"/>
      <c r="AE88" s="110"/>
      <c r="AF88" s="111"/>
      <c r="AG88" s="109"/>
      <c r="AH88" s="15"/>
      <c r="AI88" s="15"/>
      <c r="AJ88" s="109"/>
      <c r="AK88" s="109"/>
      <c r="AL88" s="109"/>
      <c r="AM88" s="103"/>
    </row>
    <row r="89" spans="1:39" s="1" customFormat="1" ht="18" customHeight="1">
      <c r="A89" s="105"/>
      <c r="B89" s="220" t="s">
        <v>20</v>
      </c>
      <c r="C89" s="261" t="s">
        <v>156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06"/>
      <c r="R89" s="106"/>
      <c r="S89" s="106"/>
      <c r="T89" s="106"/>
      <c r="U89" s="106"/>
      <c r="V89" s="106"/>
      <c r="W89" s="106"/>
      <c r="X89" s="15"/>
      <c r="Y89" s="15"/>
      <c r="Z89" s="15"/>
      <c r="AA89" s="103"/>
      <c r="AB89" s="104"/>
      <c r="AC89" s="111"/>
      <c r="AD89" s="111"/>
      <c r="AE89" s="14"/>
      <c r="AF89" s="106"/>
      <c r="AG89" s="15"/>
      <c r="AH89" s="15"/>
      <c r="AI89" s="15"/>
      <c r="AJ89" s="15"/>
      <c r="AK89" s="15"/>
      <c r="AL89" s="15"/>
      <c r="AM89" s="114"/>
    </row>
    <row r="90" spans="1:39" s="1" customFormat="1" ht="18" customHeight="1">
      <c r="A90" s="105"/>
      <c r="B90" s="220"/>
      <c r="C90" s="261" t="s">
        <v>155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06"/>
      <c r="R90" s="106"/>
      <c r="S90" s="106"/>
      <c r="T90" s="106"/>
      <c r="U90" s="106"/>
      <c r="V90" s="106"/>
      <c r="W90" s="106"/>
      <c r="X90" s="15"/>
      <c r="Y90" s="15"/>
      <c r="Z90" s="15"/>
      <c r="AA90" s="103"/>
      <c r="AB90" s="104"/>
      <c r="AC90" s="111" t="s">
        <v>30</v>
      </c>
      <c r="AD90" s="111" t="s">
        <v>31</v>
      </c>
      <c r="AE90" s="14"/>
      <c r="AF90" s="106"/>
      <c r="AG90" s="15"/>
      <c r="AH90" s="15"/>
      <c r="AI90" s="15"/>
      <c r="AJ90" s="15"/>
      <c r="AK90" s="15"/>
      <c r="AL90" s="15"/>
      <c r="AM90" s="114"/>
    </row>
    <row r="91" spans="1:39" s="1" customFormat="1" ht="18" customHeight="1">
      <c r="A91" s="105"/>
      <c r="B91" s="220" t="s">
        <v>21</v>
      </c>
      <c r="C91" s="3" t="s">
        <v>157</v>
      </c>
      <c r="D91" s="113"/>
      <c r="E91" s="113"/>
      <c r="F91" s="113"/>
      <c r="G91" s="4"/>
      <c r="H91" s="115"/>
      <c r="I91" s="115"/>
      <c r="J91" s="115"/>
      <c r="K91" s="115"/>
      <c r="L91" s="115"/>
      <c r="M91" s="115"/>
      <c r="N91" s="115"/>
      <c r="O91" s="116"/>
      <c r="P91" s="116"/>
      <c r="Q91" s="117"/>
      <c r="R91" s="117"/>
      <c r="S91" s="117"/>
      <c r="T91" s="117"/>
      <c r="U91" s="117"/>
      <c r="V91" s="117"/>
      <c r="W91" s="117"/>
      <c r="X91" s="15"/>
      <c r="Y91" s="15"/>
      <c r="Z91" s="15"/>
      <c r="AA91" s="103"/>
      <c r="AB91" s="104"/>
      <c r="AC91" s="110" t="s">
        <v>32</v>
      </c>
      <c r="AD91" s="110" t="s">
        <v>33</v>
      </c>
      <c r="AE91" s="118"/>
      <c r="AF91" s="118"/>
      <c r="AG91" s="15"/>
      <c r="AH91" s="15"/>
      <c r="AI91" s="15"/>
      <c r="AJ91" s="15"/>
      <c r="AK91" s="15"/>
      <c r="AL91" s="15"/>
      <c r="AM91" s="103"/>
    </row>
    <row r="92" spans="1:39" s="1" customFormat="1" ht="18" customHeight="1">
      <c r="A92" s="105"/>
      <c r="B92" s="220" t="s">
        <v>22</v>
      </c>
      <c r="C92" s="214" t="s">
        <v>158</v>
      </c>
      <c r="E92" s="4"/>
      <c r="F92" s="4"/>
      <c r="G92" s="4"/>
      <c r="H92" s="4"/>
      <c r="I92" s="4"/>
      <c r="J92" s="4"/>
      <c r="K92" s="119"/>
      <c r="L92" s="4"/>
      <c r="M92" s="4"/>
      <c r="N92" s="4"/>
      <c r="O92" s="10"/>
      <c r="P92" s="10"/>
      <c r="Q92" s="120"/>
      <c r="R92" s="120"/>
      <c r="S92" s="120"/>
      <c r="T92" s="120"/>
      <c r="U92" s="106"/>
      <c r="V92" s="106"/>
      <c r="W92" s="106"/>
      <c r="X92" s="15"/>
      <c r="Y92" s="15"/>
      <c r="Z92" s="15"/>
      <c r="AA92" s="103"/>
      <c r="AB92" s="104"/>
      <c r="AC92" s="111" t="s">
        <v>15</v>
      </c>
      <c r="AD92" s="121" t="s">
        <v>34</v>
      </c>
      <c r="AE92" s="14"/>
      <c r="AF92" s="14"/>
      <c r="AG92" s="15"/>
      <c r="AH92" s="15"/>
      <c r="AI92" s="15"/>
      <c r="AJ92" s="15"/>
      <c r="AK92" s="15"/>
      <c r="AL92" s="15"/>
      <c r="AM92" s="103"/>
    </row>
    <row r="93" spans="1:39" s="1" customFormat="1" ht="18" customHeight="1">
      <c r="A93" s="105"/>
      <c r="B93" s="220" t="s">
        <v>23</v>
      </c>
      <c r="C93" s="3" t="s">
        <v>159</v>
      </c>
      <c r="D93" s="4"/>
      <c r="E93" s="4"/>
      <c r="F93" s="4"/>
      <c r="G93" s="4"/>
      <c r="H93" s="12"/>
      <c r="I93" s="12"/>
      <c r="J93" s="12"/>
      <c r="K93" s="12"/>
      <c r="L93" s="12"/>
      <c r="M93" s="12"/>
      <c r="N93" s="12"/>
      <c r="O93" s="113"/>
      <c r="P93" s="113"/>
      <c r="Q93" s="106"/>
      <c r="R93" s="106"/>
      <c r="S93" s="106"/>
      <c r="T93" s="106"/>
      <c r="U93" s="106"/>
      <c r="V93" s="106"/>
      <c r="W93" s="106"/>
      <c r="X93" s="15"/>
      <c r="Y93" s="15"/>
      <c r="Z93" s="15"/>
      <c r="AA93" s="103"/>
      <c r="AB93" s="104"/>
      <c r="AC93" s="111" t="s">
        <v>35</v>
      </c>
      <c r="AD93" s="111" t="s">
        <v>36</v>
      </c>
      <c r="AE93" s="14"/>
      <c r="AF93" s="14"/>
      <c r="AG93" s="15"/>
      <c r="AH93" s="15"/>
      <c r="AI93" s="15"/>
      <c r="AJ93" s="15"/>
      <c r="AK93" s="15"/>
      <c r="AL93" s="15"/>
      <c r="AM93" s="103"/>
    </row>
    <row r="94" spans="1:39" s="1" customFormat="1" ht="18" customHeight="1">
      <c r="A94" s="105"/>
      <c r="B94" s="4"/>
      <c r="C94" s="4" t="s">
        <v>151</v>
      </c>
      <c r="D94" s="4"/>
      <c r="E94" s="4"/>
      <c r="F94" s="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4"/>
      <c r="R94" s="14"/>
      <c r="S94" s="14"/>
      <c r="T94" s="106"/>
      <c r="U94" s="106"/>
      <c r="V94" s="106"/>
      <c r="W94" s="106"/>
      <c r="X94" s="15"/>
      <c r="Y94" s="15"/>
      <c r="Z94" s="15"/>
      <c r="AA94" s="103"/>
      <c r="AB94" s="104"/>
      <c r="AC94" s="111" t="s">
        <v>37</v>
      </c>
      <c r="AD94" s="111" t="s">
        <v>38</v>
      </c>
      <c r="AE94" s="14"/>
      <c r="AF94" s="106"/>
      <c r="AG94" s="15"/>
      <c r="AH94" s="15"/>
      <c r="AI94" s="15"/>
      <c r="AJ94" s="15"/>
      <c r="AK94" s="15"/>
      <c r="AL94" s="15"/>
      <c r="AM94" s="103"/>
    </row>
    <row r="95" spans="1:39" s="1" customFormat="1" ht="18" customHeight="1">
      <c r="A95" s="105"/>
      <c r="B95" s="220" t="s">
        <v>45</v>
      </c>
      <c r="C95" s="5" t="s">
        <v>160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4"/>
      <c r="R95" s="14"/>
      <c r="S95" s="14"/>
      <c r="T95" s="106"/>
      <c r="U95" s="106"/>
      <c r="V95" s="106"/>
      <c r="W95" s="106"/>
      <c r="X95" s="15"/>
      <c r="Y95" s="15"/>
      <c r="Z95" s="15"/>
      <c r="AA95" s="103"/>
      <c r="AB95" s="104"/>
      <c r="AC95" s="110" t="s">
        <v>39</v>
      </c>
      <c r="AD95" s="110" t="s">
        <v>40</v>
      </c>
      <c r="AE95" s="14"/>
      <c r="AF95" s="106"/>
      <c r="AG95" s="15"/>
      <c r="AH95" s="15"/>
      <c r="AI95" s="15"/>
      <c r="AJ95" s="15"/>
      <c r="AK95" s="15"/>
      <c r="AL95" s="15"/>
      <c r="AM95" s="103"/>
    </row>
    <row r="96" spans="1:39" s="1" customFormat="1" ht="18" customHeight="1">
      <c r="A96" s="105"/>
      <c r="B96" s="220" t="s">
        <v>46</v>
      </c>
      <c r="C96" s="13" t="s">
        <v>161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4"/>
      <c r="R96" s="14"/>
      <c r="S96" s="14"/>
      <c r="T96" s="106"/>
      <c r="U96" s="106"/>
      <c r="V96" s="106"/>
      <c r="W96" s="106"/>
      <c r="X96" s="15"/>
      <c r="Y96" s="15"/>
      <c r="Z96" s="15"/>
      <c r="AA96" s="103"/>
      <c r="AB96" s="104"/>
      <c r="AC96" s="122"/>
      <c r="AD96" s="110" t="s">
        <v>60</v>
      </c>
      <c r="AF96" s="106"/>
      <c r="AG96" s="15"/>
      <c r="AH96" s="15"/>
      <c r="AI96" s="15"/>
      <c r="AJ96" s="15"/>
      <c r="AK96" s="15"/>
      <c r="AL96" s="15"/>
      <c r="AM96" s="103"/>
    </row>
    <row r="97" spans="1:39" s="1" customFormat="1" ht="18" customHeight="1">
      <c r="A97" s="105"/>
      <c r="B97" s="220" t="s">
        <v>47</v>
      </c>
      <c r="C97" s="3" t="s">
        <v>162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4"/>
      <c r="R97" s="14"/>
      <c r="S97" s="14"/>
      <c r="T97" s="106"/>
      <c r="U97" s="106"/>
      <c r="V97" s="106"/>
      <c r="W97" s="106"/>
      <c r="X97" s="15"/>
      <c r="Y97" s="15"/>
      <c r="Z97" s="15"/>
      <c r="AA97" s="103"/>
      <c r="AB97" s="104"/>
      <c r="AC97" s="225"/>
      <c r="AD97" s="110"/>
      <c r="AF97" s="106"/>
      <c r="AG97" s="15"/>
      <c r="AH97" s="15"/>
      <c r="AI97" s="15"/>
      <c r="AJ97" s="15"/>
      <c r="AK97" s="15"/>
      <c r="AL97" s="15"/>
      <c r="AM97" s="103"/>
    </row>
    <row r="98" spans="1:39" s="1" customFormat="1" ht="18" customHeight="1">
      <c r="A98" s="105"/>
      <c r="B98" s="220" t="s">
        <v>48</v>
      </c>
      <c r="C98" s="113" t="s">
        <v>142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4"/>
      <c r="R98" s="14"/>
      <c r="S98" s="14"/>
      <c r="T98" s="106"/>
      <c r="U98" s="106"/>
      <c r="V98" s="106"/>
      <c r="W98" s="106"/>
      <c r="X98" s="15"/>
      <c r="Y98" s="15"/>
      <c r="Z98" s="15"/>
      <c r="AA98" s="103"/>
      <c r="AB98" s="104"/>
      <c r="AC98" s="226"/>
      <c r="AD98" s="110"/>
      <c r="AF98" s="106"/>
      <c r="AG98" s="15"/>
      <c r="AH98" s="15"/>
      <c r="AI98" s="15"/>
      <c r="AJ98" s="15"/>
      <c r="AK98" s="15"/>
      <c r="AL98" s="15"/>
      <c r="AM98" s="103"/>
    </row>
    <row r="99" spans="1:39" s="1" customFormat="1" ht="18" customHeight="1" thickBot="1">
      <c r="A99" s="123"/>
      <c r="B99" s="124"/>
      <c r="C99" s="124"/>
      <c r="D99" s="125"/>
      <c r="E99" s="126"/>
      <c r="F99" s="126"/>
      <c r="G99" s="126"/>
      <c r="H99" s="126"/>
      <c r="I99" s="126"/>
      <c r="J99" s="126"/>
      <c r="K99" s="125"/>
      <c r="L99" s="125"/>
      <c r="M99" s="125"/>
      <c r="N99" s="125"/>
      <c r="O99" s="125"/>
      <c r="P99" s="125"/>
      <c r="Q99" s="125"/>
      <c r="R99" s="125"/>
      <c r="S99" s="125"/>
      <c r="T99" s="127"/>
      <c r="U99" s="124"/>
      <c r="V99" s="124"/>
      <c r="W99" s="124"/>
      <c r="X99" s="124"/>
      <c r="Y99" s="124"/>
      <c r="Z99" s="124"/>
      <c r="AA99" s="128"/>
      <c r="AB99" s="272" t="s">
        <v>164</v>
      </c>
      <c r="AC99" s="273"/>
      <c r="AD99" s="274"/>
      <c r="AE99" s="274"/>
      <c r="AF99" s="274"/>
      <c r="AG99" s="274"/>
      <c r="AH99" s="274"/>
      <c r="AI99" s="274"/>
      <c r="AJ99" s="274"/>
      <c r="AK99" s="274"/>
      <c r="AL99" s="274"/>
      <c r="AM99" s="275"/>
    </row>
    <row r="100" spans="1:39" s="1" customFormat="1" ht="24.75" customHeight="1">
      <c r="A100" s="365"/>
      <c r="B100" s="366"/>
      <c r="C100" s="367"/>
      <c r="D100" s="333" t="s">
        <v>168</v>
      </c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5"/>
      <c r="Y100" s="335"/>
      <c r="Z100" s="335"/>
      <c r="AA100" s="336"/>
      <c r="AB100" s="280" t="s">
        <v>0</v>
      </c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2"/>
    </row>
    <row r="101" spans="1:39" s="1" customFormat="1" ht="24.75" customHeight="1">
      <c r="A101" s="377" t="s">
        <v>98</v>
      </c>
      <c r="B101" s="363"/>
      <c r="C101" s="364"/>
      <c r="D101" s="337"/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9"/>
      <c r="Y101" s="339"/>
      <c r="Z101" s="339"/>
      <c r="AA101" s="340"/>
      <c r="AB101" s="199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08"/>
    </row>
    <row r="102" spans="1:39" s="1" customFormat="1" ht="18" customHeight="1">
      <c r="A102" s="377"/>
      <c r="B102" s="363"/>
      <c r="C102" s="364"/>
      <c r="D102" s="18" t="s">
        <v>68</v>
      </c>
      <c r="E102" s="17"/>
      <c r="F102" s="17"/>
      <c r="G102" s="17"/>
      <c r="H102" s="17"/>
      <c r="I102" s="5" t="s">
        <v>100</v>
      </c>
      <c r="J102" s="12"/>
      <c r="K102" s="17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8"/>
      <c r="W102" s="18"/>
      <c r="X102" s="12"/>
      <c r="Y102" s="18"/>
      <c r="Z102" s="18"/>
      <c r="AA102" s="18"/>
      <c r="AB102" s="104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03"/>
    </row>
    <row r="103" spans="1:39" s="1" customFormat="1" ht="18" customHeight="1">
      <c r="A103" s="362" t="s">
        <v>62</v>
      </c>
      <c r="B103" s="363"/>
      <c r="C103" s="364"/>
      <c r="D103" s="18" t="s">
        <v>67</v>
      </c>
      <c r="E103" s="17"/>
      <c r="F103" s="17"/>
      <c r="G103" s="18"/>
      <c r="H103" s="18"/>
      <c r="I103" s="5" t="s">
        <v>95</v>
      </c>
      <c r="J103" s="12"/>
      <c r="K103" s="5"/>
      <c r="L103" s="5"/>
      <c r="M103" s="13"/>
      <c r="N103" s="17"/>
      <c r="O103" s="5"/>
      <c r="P103" s="5"/>
      <c r="Q103" s="5"/>
      <c r="R103" s="5"/>
      <c r="S103" s="5"/>
      <c r="T103" s="5"/>
      <c r="U103" s="5"/>
      <c r="V103" s="18"/>
      <c r="W103" s="18"/>
      <c r="X103" s="12"/>
      <c r="Y103" s="19"/>
      <c r="Z103" s="19"/>
      <c r="AA103" s="19"/>
      <c r="AB103" s="355" t="s">
        <v>2</v>
      </c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7"/>
    </row>
    <row r="104" spans="1:39" s="1" customFormat="1" ht="18" customHeight="1">
      <c r="A104" s="355" t="s">
        <v>57</v>
      </c>
      <c r="B104" s="356"/>
      <c r="C104" s="384"/>
      <c r="D104" s="18" t="s">
        <v>1</v>
      </c>
      <c r="E104" s="18"/>
      <c r="F104" s="18"/>
      <c r="G104" s="18"/>
      <c r="H104" s="18"/>
      <c r="I104" s="5" t="s">
        <v>72</v>
      </c>
      <c r="J104" s="12"/>
      <c r="K104" s="5"/>
      <c r="L104" s="5"/>
      <c r="M104" s="5"/>
      <c r="N104" s="17"/>
      <c r="O104" s="5"/>
      <c r="P104" s="5"/>
      <c r="Q104" s="5"/>
      <c r="R104" s="5"/>
      <c r="S104" s="5"/>
      <c r="T104" s="5"/>
      <c r="U104" s="5"/>
      <c r="V104" s="18"/>
      <c r="W104" s="18"/>
      <c r="X104" s="12"/>
      <c r="Y104" s="19"/>
      <c r="Z104" s="19"/>
      <c r="AA104" s="19"/>
      <c r="AB104" s="355" t="s">
        <v>3</v>
      </c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7"/>
    </row>
    <row r="105" spans="1:39" s="1" customFormat="1" ht="18" customHeight="1">
      <c r="A105" s="362" t="s">
        <v>58</v>
      </c>
      <c r="B105" s="363"/>
      <c r="C105" s="364"/>
      <c r="D105" s="22"/>
      <c r="E105" s="18"/>
      <c r="F105" s="18"/>
      <c r="G105" s="18"/>
      <c r="H105" s="18"/>
      <c r="I105" s="5"/>
      <c r="J105" s="12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8"/>
      <c r="W105" s="18"/>
      <c r="X105" s="12"/>
      <c r="Y105" s="18"/>
      <c r="Z105" s="18"/>
      <c r="AA105" s="18"/>
      <c r="AB105" s="20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21"/>
    </row>
    <row r="106" spans="1:39" s="1" customFormat="1" ht="18" customHeight="1" thickBot="1">
      <c r="A106" s="401"/>
      <c r="B106" s="402"/>
      <c r="C106" s="403"/>
      <c r="D106" s="24"/>
      <c r="E106" s="25"/>
      <c r="F106" s="25"/>
      <c r="G106" s="25"/>
      <c r="H106" s="25"/>
      <c r="I106" s="25"/>
      <c r="J106" s="25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9"/>
      <c r="W106" s="29"/>
      <c r="X106" s="25"/>
      <c r="Y106" s="23"/>
      <c r="Z106" s="23"/>
      <c r="AA106" s="23"/>
      <c r="AB106" s="358" t="s">
        <v>69</v>
      </c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  <c r="AM106" s="360"/>
    </row>
    <row r="107" spans="1:39" s="1" customFormat="1" ht="18" customHeight="1" thickBo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</row>
    <row r="108" spans="1:52" s="1" customFormat="1" ht="18" customHeight="1">
      <c r="A108" s="404" t="s">
        <v>42</v>
      </c>
      <c r="B108" s="370" t="s">
        <v>5</v>
      </c>
      <c r="C108" s="344"/>
      <c r="D108" s="343" t="s">
        <v>6</v>
      </c>
      <c r="E108" s="344"/>
      <c r="F108" s="345"/>
      <c r="G108" s="349" t="s">
        <v>7</v>
      </c>
      <c r="H108" s="289"/>
      <c r="I108" s="289"/>
      <c r="J108" s="289"/>
      <c r="K108" s="289"/>
      <c r="L108" s="288" t="s">
        <v>51</v>
      </c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361"/>
      <c r="AS108" s="3"/>
      <c r="AU108" s="3"/>
      <c r="AV108" s="3"/>
      <c r="AW108" s="3"/>
      <c r="AX108" s="3"/>
      <c r="AY108" s="3"/>
      <c r="AZ108" s="3"/>
    </row>
    <row r="109" spans="1:39" s="1" customFormat="1" ht="18" customHeight="1">
      <c r="A109" s="405"/>
      <c r="B109" s="371"/>
      <c r="C109" s="347"/>
      <c r="D109" s="346"/>
      <c r="E109" s="347"/>
      <c r="F109" s="348"/>
      <c r="G109" s="321" t="s">
        <v>9</v>
      </c>
      <c r="H109" s="277" t="s">
        <v>10</v>
      </c>
      <c r="I109" s="277"/>
      <c r="J109" s="277"/>
      <c r="K109" s="290"/>
      <c r="L109" s="276" t="s">
        <v>117</v>
      </c>
      <c r="M109" s="277"/>
      <c r="N109" s="277"/>
      <c r="O109" s="278"/>
      <c r="P109" s="276" t="s">
        <v>118</v>
      </c>
      <c r="Q109" s="277"/>
      <c r="R109" s="277"/>
      <c r="S109" s="278"/>
      <c r="T109" s="276" t="s">
        <v>119</v>
      </c>
      <c r="U109" s="277"/>
      <c r="V109" s="277"/>
      <c r="W109" s="278"/>
      <c r="X109" s="276" t="s">
        <v>120</v>
      </c>
      <c r="Y109" s="277"/>
      <c r="Z109" s="277"/>
      <c r="AA109" s="278"/>
      <c r="AB109" s="276" t="s">
        <v>121</v>
      </c>
      <c r="AC109" s="277"/>
      <c r="AD109" s="277"/>
      <c r="AE109" s="278"/>
      <c r="AF109" s="276" t="s">
        <v>122</v>
      </c>
      <c r="AG109" s="277"/>
      <c r="AH109" s="277"/>
      <c r="AI109" s="278"/>
      <c r="AJ109" s="276" t="s">
        <v>123</v>
      </c>
      <c r="AK109" s="277"/>
      <c r="AL109" s="277"/>
      <c r="AM109" s="278"/>
    </row>
    <row r="110" spans="1:39" s="1" customFormat="1" ht="18" customHeight="1">
      <c r="A110" s="405"/>
      <c r="B110" s="371"/>
      <c r="C110" s="347"/>
      <c r="D110" s="316" t="s">
        <v>11</v>
      </c>
      <c r="E110" s="318" t="s">
        <v>12</v>
      </c>
      <c r="F110" s="270" t="s">
        <v>61</v>
      </c>
      <c r="G110" s="296"/>
      <c r="H110" s="277" t="s">
        <v>13</v>
      </c>
      <c r="I110" s="277" t="s">
        <v>14</v>
      </c>
      <c r="J110" s="277" t="s">
        <v>15</v>
      </c>
      <c r="K110" s="290" t="s">
        <v>55</v>
      </c>
      <c r="L110" s="352" t="s">
        <v>99</v>
      </c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  <c r="AB110" s="353"/>
      <c r="AC110" s="353"/>
      <c r="AD110" s="353"/>
      <c r="AE110" s="353"/>
      <c r="AF110" s="353"/>
      <c r="AG110" s="353"/>
      <c r="AH110" s="353"/>
      <c r="AI110" s="353"/>
      <c r="AJ110" s="353"/>
      <c r="AK110" s="353"/>
      <c r="AL110" s="353"/>
      <c r="AM110" s="354"/>
    </row>
    <row r="111" spans="1:52" s="1" customFormat="1" ht="18" customHeight="1">
      <c r="A111" s="405"/>
      <c r="B111" s="371"/>
      <c r="C111" s="347"/>
      <c r="D111" s="316"/>
      <c r="E111" s="319"/>
      <c r="F111" s="311"/>
      <c r="G111" s="296"/>
      <c r="H111" s="277"/>
      <c r="I111" s="277"/>
      <c r="J111" s="277"/>
      <c r="K111" s="290"/>
      <c r="L111" s="321" t="s">
        <v>13</v>
      </c>
      <c r="M111" s="314" t="s">
        <v>14</v>
      </c>
      <c r="N111" s="268" t="s">
        <v>16</v>
      </c>
      <c r="O111" s="270" t="s">
        <v>59</v>
      </c>
      <c r="P111" s="321" t="s">
        <v>13</v>
      </c>
      <c r="Q111" s="314" t="s">
        <v>14</v>
      </c>
      <c r="R111" s="268" t="s">
        <v>16</v>
      </c>
      <c r="S111" s="270" t="s">
        <v>59</v>
      </c>
      <c r="T111" s="321" t="s">
        <v>13</v>
      </c>
      <c r="U111" s="314" t="s">
        <v>14</v>
      </c>
      <c r="V111" s="268" t="s">
        <v>16</v>
      </c>
      <c r="W111" s="270" t="s">
        <v>59</v>
      </c>
      <c r="X111" s="321" t="s">
        <v>13</v>
      </c>
      <c r="Y111" s="314" t="s">
        <v>14</v>
      </c>
      <c r="Z111" s="268" t="s">
        <v>16</v>
      </c>
      <c r="AA111" s="270" t="s">
        <v>59</v>
      </c>
      <c r="AB111" s="321" t="s">
        <v>13</v>
      </c>
      <c r="AC111" s="314" t="s">
        <v>14</v>
      </c>
      <c r="AD111" s="268" t="s">
        <v>16</v>
      </c>
      <c r="AE111" s="270" t="s">
        <v>59</v>
      </c>
      <c r="AF111" s="321" t="s">
        <v>13</v>
      </c>
      <c r="AG111" s="314" t="s">
        <v>14</v>
      </c>
      <c r="AH111" s="268" t="s">
        <v>16</v>
      </c>
      <c r="AI111" s="270" t="s">
        <v>59</v>
      </c>
      <c r="AJ111" s="321" t="s">
        <v>13</v>
      </c>
      <c r="AK111" s="314" t="s">
        <v>14</v>
      </c>
      <c r="AL111" s="268" t="s">
        <v>16</v>
      </c>
      <c r="AM111" s="270" t="s">
        <v>59</v>
      </c>
      <c r="AX111" s="4"/>
      <c r="AY111" s="4"/>
      <c r="AZ111" s="4"/>
    </row>
    <row r="112" spans="1:39" s="1" customFormat="1" ht="18" customHeight="1" thickBot="1">
      <c r="A112" s="406"/>
      <c r="B112" s="372"/>
      <c r="C112" s="273"/>
      <c r="D112" s="317"/>
      <c r="E112" s="320"/>
      <c r="F112" s="271"/>
      <c r="G112" s="297"/>
      <c r="H112" s="295"/>
      <c r="I112" s="295"/>
      <c r="J112" s="295"/>
      <c r="K112" s="291"/>
      <c r="L112" s="297"/>
      <c r="M112" s="315"/>
      <c r="N112" s="269"/>
      <c r="O112" s="271"/>
      <c r="P112" s="297"/>
      <c r="Q112" s="315"/>
      <c r="R112" s="269"/>
      <c r="S112" s="271"/>
      <c r="T112" s="297"/>
      <c r="U112" s="315"/>
      <c r="V112" s="269"/>
      <c r="W112" s="271"/>
      <c r="X112" s="297"/>
      <c r="Y112" s="315"/>
      <c r="Z112" s="269"/>
      <c r="AA112" s="271"/>
      <c r="AB112" s="297"/>
      <c r="AC112" s="315"/>
      <c r="AD112" s="269"/>
      <c r="AE112" s="271"/>
      <c r="AF112" s="297"/>
      <c r="AG112" s="315"/>
      <c r="AH112" s="269"/>
      <c r="AI112" s="271"/>
      <c r="AJ112" s="297"/>
      <c r="AK112" s="315"/>
      <c r="AL112" s="269"/>
      <c r="AM112" s="271"/>
    </row>
    <row r="113" spans="1:52" s="3" customFormat="1" ht="18" customHeight="1" thickBot="1">
      <c r="A113" s="31" t="s">
        <v>52</v>
      </c>
      <c r="B113" s="368" t="s">
        <v>53</v>
      </c>
      <c r="C113" s="368"/>
      <c r="D113" s="418"/>
      <c r="E113" s="418"/>
      <c r="F113" s="162"/>
      <c r="G113" s="162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  <c r="AF113" s="418"/>
      <c r="AG113" s="418"/>
      <c r="AH113" s="418"/>
      <c r="AI113" s="418"/>
      <c r="AJ113" s="418"/>
      <c r="AK113" s="418"/>
      <c r="AL113" s="418"/>
      <c r="AM113" s="422"/>
      <c r="AO113" s="1"/>
      <c r="AX113" s="1"/>
      <c r="AY113" s="1"/>
      <c r="AZ113" s="1"/>
    </row>
    <row r="114" spans="1:46" s="1" customFormat="1" ht="18" customHeight="1">
      <c r="A114" s="34" t="s">
        <v>19</v>
      </c>
      <c r="B114" s="163" t="s">
        <v>87</v>
      </c>
      <c r="C114" s="164"/>
      <c r="D114" s="165">
        <v>1</v>
      </c>
      <c r="E114" s="58">
        <v>2</v>
      </c>
      <c r="F114" s="47">
        <v>8</v>
      </c>
      <c r="G114" s="166">
        <f aca="true" t="shared" si="12" ref="G114:G123">SUM(H114:K114)</f>
        <v>120</v>
      </c>
      <c r="H114" s="46">
        <f aca="true" t="shared" si="13" ref="H114:H123">IF(15*SUM(L114,P114,T114,X114,AB114,AF114,AJ114)=0,"",15*SUM(L114,P114,T114,X114,AB114,AF114,AJ114))</f>
        <v>15</v>
      </c>
      <c r="I114" s="46">
        <f aca="true" t="shared" si="14" ref="I114:I123">IF(15*SUM(M114,Q114,U114,Y114,AC114,AG114,AK114)=0,"",15*SUM(M114,Q114,U114,Y114,AC114,AG114,AK114))</f>
      </c>
      <c r="J114" s="46">
        <f aca="true" t="shared" si="15" ref="J114:J123">IF(15*SUM(N114,R114,V114,Z114,AD114,AH114,AL114)=0,"",15*SUM(N114,R114,V114,Z114,AD114,AH114,AL114))</f>
      </c>
      <c r="K114" s="46">
        <f aca="true" t="shared" si="16" ref="K114:K121">IF(15*SUM(O114,S114,W114,AA114,AE114,AI114,AM114)=0,"",15*SUM(O114,S114,W114,AA114,AE114,AI114,AM114))</f>
        <v>105</v>
      </c>
      <c r="L114" s="167">
        <v>1</v>
      </c>
      <c r="M114" s="168"/>
      <c r="N114" s="168"/>
      <c r="O114" s="132">
        <v>3</v>
      </c>
      <c r="P114" s="169"/>
      <c r="Q114" s="168"/>
      <c r="R114" s="168"/>
      <c r="S114" s="170">
        <v>4</v>
      </c>
      <c r="T114" s="166"/>
      <c r="U114" s="46"/>
      <c r="V114" s="46"/>
      <c r="W114" s="47"/>
      <c r="X114" s="166"/>
      <c r="Y114" s="46"/>
      <c r="Z114" s="46"/>
      <c r="AA114" s="47"/>
      <c r="AB114" s="166"/>
      <c r="AC114" s="46"/>
      <c r="AD114" s="46"/>
      <c r="AE114" s="47"/>
      <c r="AF114" s="166"/>
      <c r="AG114" s="46"/>
      <c r="AH114" s="46"/>
      <c r="AI114" s="47"/>
      <c r="AJ114" s="166"/>
      <c r="AK114" s="46"/>
      <c r="AL114" s="46"/>
      <c r="AM114" s="47"/>
      <c r="AN114" s="218"/>
      <c r="AO114" s="218"/>
      <c r="AS114" s="259"/>
      <c r="AT114" s="259"/>
    </row>
    <row r="115" spans="1:46" s="1" customFormat="1" ht="18" customHeight="1">
      <c r="A115" s="59" t="s">
        <v>20</v>
      </c>
      <c r="B115" s="171" t="s">
        <v>88</v>
      </c>
      <c r="C115" s="172"/>
      <c r="D115" s="173"/>
      <c r="E115" s="174">
        <v>4</v>
      </c>
      <c r="F115" s="154">
        <v>13</v>
      </c>
      <c r="G115" s="155">
        <f t="shared" si="12"/>
        <v>120</v>
      </c>
      <c r="H115" s="156">
        <f t="shared" si="13"/>
      </c>
      <c r="I115" s="156">
        <f t="shared" si="14"/>
      </c>
      <c r="J115" s="156">
        <f t="shared" si="15"/>
      </c>
      <c r="K115" s="156">
        <f t="shared" si="16"/>
        <v>120</v>
      </c>
      <c r="L115" s="175"/>
      <c r="M115" s="156"/>
      <c r="N115" s="156"/>
      <c r="O115" s="154"/>
      <c r="P115" s="175"/>
      <c r="Q115" s="156"/>
      <c r="R115" s="156"/>
      <c r="S115" s="174"/>
      <c r="T115" s="151"/>
      <c r="U115" s="152"/>
      <c r="V115" s="152"/>
      <c r="W115" s="148">
        <v>2</v>
      </c>
      <c r="X115" s="151"/>
      <c r="Y115" s="152"/>
      <c r="Z115" s="152"/>
      <c r="AA115" s="148">
        <v>2</v>
      </c>
      <c r="AB115" s="153"/>
      <c r="AC115" s="152"/>
      <c r="AD115" s="152"/>
      <c r="AE115" s="203">
        <v>2</v>
      </c>
      <c r="AF115" s="151"/>
      <c r="AG115" s="152"/>
      <c r="AH115" s="152"/>
      <c r="AI115" s="148">
        <v>2</v>
      </c>
      <c r="AJ115" s="153"/>
      <c r="AK115" s="152"/>
      <c r="AL115" s="152"/>
      <c r="AM115" s="148"/>
      <c r="AN115" s="218"/>
      <c r="AO115" s="218"/>
      <c r="AS115" s="259"/>
      <c r="AT115" s="259"/>
    </row>
    <row r="116" spans="1:52" s="4" customFormat="1" ht="18" customHeight="1">
      <c r="A116" s="59" t="s">
        <v>21</v>
      </c>
      <c r="B116" s="176" t="s">
        <v>146</v>
      </c>
      <c r="C116" s="176"/>
      <c r="D116" s="173"/>
      <c r="E116" s="174">
        <v>5</v>
      </c>
      <c r="F116" s="154">
        <v>22</v>
      </c>
      <c r="G116" s="155">
        <f>SUM(H116:K116)</f>
        <v>420</v>
      </c>
      <c r="H116" s="156">
        <f t="shared" si="13"/>
      </c>
      <c r="I116" s="156">
        <f t="shared" si="14"/>
      </c>
      <c r="J116" s="156">
        <f t="shared" si="15"/>
      </c>
      <c r="K116" s="156">
        <f t="shared" si="16"/>
        <v>420</v>
      </c>
      <c r="L116" s="175"/>
      <c r="M116" s="156"/>
      <c r="N116" s="156"/>
      <c r="O116" s="154"/>
      <c r="P116" s="155"/>
      <c r="Q116" s="156"/>
      <c r="R116" s="156"/>
      <c r="S116" s="154"/>
      <c r="T116" s="153"/>
      <c r="U116" s="152"/>
      <c r="V116" s="152"/>
      <c r="W116" s="148">
        <v>6</v>
      </c>
      <c r="X116" s="153"/>
      <c r="Y116" s="152"/>
      <c r="Z116" s="152"/>
      <c r="AA116" s="148">
        <v>6</v>
      </c>
      <c r="AB116" s="153"/>
      <c r="AC116" s="152"/>
      <c r="AD116" s="152"/>
      <c r="AE116" s="148">
        <v>6</v>
      </c>
      <c r="AF116" s="153"/>
      <c r="AG116" s="152"/>
      <c r="AH116" s="152"/>
      <c r="AI116" s="148">
        <v>6</v>
      </c>
      <c r="AJ116" s="153"/>
      <c r="AK116" s="152"/>
      <c r="AL116" s="152"/>
      <c r="AM116" s="148">
        <v>4</v>
      </c>
      <c r="AN116" s="218"/>
      <c r="AO116" s="218"/>
      <c r="AP116" s="1"/>
      <c r="AS116" s="259"/>
      <c r="AT116" s="259"/>
      <c r="AU116" s="1"/>
      <c r="AX116" s="1"/>
      <c r="AY116" s="1"/>
      <c r="AZ116" s="1"/>
    </row>
    <row r="117" spans="1:46" s="1" customFormat="1" ht="18" customHeight="1">
      <c r="A117" s="59" t="s">
        <v>22</v>
      </c>
      <c r="B117" s="51" t="s">
        <v>147</v>
      </c>
      <c r="C117" s="177"/>
      <c r="D117" s="178"/>
      <c r="E117" s="58">
        <v>3</v>
      </c>
      <c r="F117" s="60">
        <v>8</v>
      </c>
      <c r="G117" s="62">
        <f t="shared" si="12"/>
        <v>105</v>
      </c>
      <c r="H117" s="55">
        <f t="shared" si="13"/>
        <v>30</v>
      </c>
      <c r="I117" s="55">
        <f t="shared" si="14"/>
      </c>
      <c r="J117" s="55">
        <f t="shared" si="15"/>
      </c>
      <c r="K117" s="156">
        <f t="shared" si="16"/>
        <v>75</v>
      </c>
      <c r="L117" s="137"/>
      <c r="M117" s="138"/>
      <c r="N117" s="138"/>
      <c r="O117" s="136"/>
      <c r="P117" s="139"/>
      <c r="Q117" s="138"/>
      <c r="R117" s="138"/>
      <c r="S117" s="136"/>
      <c r="T117" s="62"/>
      <c r="U117" s="55"/>
      <c r="V117" s="55"/>
      <c r="W117" s="61"/>
      <c r="X117" s="62"/>
      <c r="Y117" s="55"/>
      <c r="Z117" s="55"/>
      <c r="AA117" s="61"/>
      <c r="AB117" s="62"/>
      <c r="AC117" s="55"/>
      <c r="AD117" s="55"/>
      <c r="AE117" s="61"/>
      <c r="AF117" s="62">
        <v>2</v>
      </c>
      <c r="AG117" s="55"/>
      <c r="AH117" s="55"/>
      <c r="AI117" s="61">
        <v>2</v>
      </c>
      <c r="AJ117" s="62"/>
      <c r="AK117" s="55"/>
      <c r="AL117" s="55"/>
      <c r="AM117" s="61">
        <v>3</v>
      </c>
      <c r="AN117" s="218"/>
      <c r="AO117" s="218"/>
      <c r="AS117" s="259"/>
      <c r="AT117" s="259"/>
    </row>
    <row r="118" spans="1:45" s="1" customFormat="1" ht="18" customHeight="1">
      <c r="A118" s="59" t="s">
        <v>23</v>
      </c>
      <c r="B118" s="113" t="s">
        <v>89</v>
      </c>
      <c r="C118" s="4"/>
      <c r="D118" s="179"/>
      <c r="E118" s="58">
        <v>2</v>
      </c>
      <c r="F118" s="60">
        <v>3</v>
      </c>
      <c r="G118" s="62">
        <f t="shared" si="12"/>
        <v>75</v>
      </c>
      <c r="H118" s="55">
        <f t="shared" si="13"/>
        <v>45</v>
      </c>
      <c r="I118" s="55">
        <f t="shared" si="14"/>
        <v>15</v>
      </c>
      <c r="J118" s="55">
        <f t="shared" si="15"/>
      </c>
      <c r="K118" s="156">
        <f t="shared" si="16"/>
        <v>15</v>
      </c>
      <c r="L118" s="137"/>
      <c r="M118" s="138"/>
      <c r="N118" s="138"/>
      <c r="O118" s="136"/>
      <c r="P118" s="139">
        <v>3</v>
      </c>
      <c r="Q118" s="138">
        <v>1</v>
      </c>
      <c r="R118" s="138"/>
      <c r="S118" s="136">
        <v>1</v>
      </c>
      <c r="T118" s="204"/>
      <c r="U118" s="55"/>
      <c r="V118" s="55"/>
      <c r="W118" s="61"/>
      <c r="X118" s="62"/>
      <c r="Y118" s="55"/>
      <c r="Z118" s="55"/>
      <c r="AA118" s="61"/>
      <c r="AB118" s="62"/>
      <c r="AC118" s="55"/>
      <c r="AD118" s="55"/>
      <c r="AE118" s="61"/>
      <c r="AF118" s="57"/>
      <c r="AG118" s="55"/>
      <c r="AH118" s="55"/>
      <c r="AI118" s="61"/>
      <c r="AJ118" s="57"/>
      <c r="AK118" s="55"/>
      <c r="AL118" s="55"/>
      <c r="AM118" s="61"/>
      <c r="AN118" s="219"/>
      <c r="AS118" s="260"/>
    </row>
    <row r="119" spans="1:45" s="1" customFormat="1" ht="18" customHeight="1">
      <c r="A119" s="59" t="s">
        <v>45</v>
      </c>
      <c r="B119" s="171" t="s">
        <v>90</v>
      </c>
      <c r="C119" s="172"/>
      <c r="D119" s="173"/>
      <c r="E119" s="174">
        <v>4</v>
      </c>
      <c r="F119" s="154">
        <v>5</v>
      </c>
      <c r="G119" s="155">
        <f t="shared" si="12"/>
        <v>105</v>
      </c>
      <c r="H119" s="156">
        <f t="shared" si="13"/>
        <v>105</v>
      </c>
      <c r="I119" s="156">
        <f t="shared" si="14"/>
      </c>
      <c r="J119" s="156">
        <f t="shared" si="15"/>
      </c>
      <c r="K119" s="156">
        <f t="shared" si="16"/>
      </c>
      <c r="L119" s="175"/>
      <c r="M119" s="156"/>
      <c r="N119" s="156"/>
      <c r="O119" s="154"/>
      <c r="P119" s="155">
        <v>2</v>
      </c>
      <c r="Q119" s="156"/>
      <c r="R119" s="156"/>
      <c r="S119" s="154"/>
      <c r="T119" s="153">
        <v>2</v>
      </c>
      <c r="U119" s="152"/>
      <c r="V119" s="152"/>
      <c r="W119" s="148"/>
      <c r="X119" s="153">
        <v>2</v>
      </c>
      <c r="Y119" s="152"/>
      <c r="Z119" s="152"/>
      <c r="AA119" s="148"/>
      <c r="AB119" s="153">
        <v>1</v>
      </c>
      <c r="AC119" s="152"/>
      <c r="AD119" s="152"/>
      <c r="AE119" s="148"/>
      <c r="AF119" s="153"/>
      <c r="AG119" s="152"/>
      <c r="AH119" s="152"/>
      <c r="AI119" s="148"/>
      <c r="AJ119" s="153"/>
      <c r="AK119" s="152"/>
      <c r="AL119" s="152"/>
      <c r="AM119" s="148"/>
      <c r="AN119" s="219"/>
      <c r="AS119" s="260"/>
    </row>
    <row r="120" spans="1:45" s="1" customFormat="1" ht="18" customHeight="1">
      <c r="A120" s="59" t="s">
        <v>46</v>
      </c>
      <c r="B120" s="171" t="s">
        <v>91</v>
      </c>
      <c r="C120" s="172"/>
      <c r="D120" s="173"/>
      <c r="E120" s="174">
        <v>4</v>
      </c>
      <c r="F120" s="154">
        <v>6</v>
      </c>
      <c r="G120" s="155">
        <f t="shared" si="12"/>
        <v>105</v>
      </c>
      <c r="H120" s="156">
        <f t="shared" si="13"/>
        <v>105</v>
      </c>
      <c r="I120" s="156">
        <f t="shared" si="14"/>
      </c>
      <c r="J120" s="156">
        <f t="shared" si="15"/>
      </c>
      <c r="K120" s="156">
        <f t="shared" si="16"/>
      </c>
      <c r="L120" s="175"/>
      <c r="M120" s="156"/>
      <c r="N120" s="156"/>
      <c r="O120" s="154"/>
      <c r="P120" s="155"/>
      <c r="Q120" s="156"/>
      <c r="R120" s="156"/>
      <c r="S120" s="154"/>
      <c r="T120" s="153">
        <v>1</v>
      </c>
      <c r="U120" s="152"/>
      <c r="V120" s="152"/>
      <c r="W120" s="148"/>
      <c r="X120" s="153">
        <v>2</v>
      </c>
      <c r="Y120" s="152"/>
      <c r="Z120" s="152"/>
      <c r="AA120" s="148"/>
      <c r="AB120" s="153">
        <v>2</v>
      </c>
      <c r="AC120" s="152"/>
      <c r="AD120" s="152"/>
      <c r="AE120" s="148"/>
      <c r="AF120" s="153">
        <v>2</v>
      </c>
      <c r="AG120" s="152"/>
      <c r="AH120" s="152"/>
      <c r="AI120" s="148"/>
      <c r="AJ120" s="153"/>
      <c r="AK120" s="152"/>
      <c r="AL120" s="152"/>
      <c r="AM120" s="61"/>
      <c r="AN120" s="219"/>
      <c r="AS120" s="260"/>
    </row>
    <row r="121" spans="1:45" s="1" customFormat="1" ht="18" customHeight="1">
      <c r="A121" s="59" t="s">
        <v>47</v>
      </c>
      <c r="B121" s="51" t="s">
        <v>94</v>
      </c>
      <c r="C121" s="177"/>
      <c r="D121" s="178"/>
      <c r="E121" s="58">
        <v>1</v>
      </c>
      <c r="F121" s="136">
        <v>4</v>
      </c>
      <c r="G121" s="62">
        <f t="shared" si="12"/>
        <v>60</v>
      </c>
      <c r="H121" s="55">
        <f t="shared" si="13"/>
        <v>60</v>
      </c>
      <c r="I121" s="55">
        <f t="shared" si="14"/>
      </c>
      <c r="J121" s="55">
        <f t="shared" si="15"/>
      </c>
      <c r="K121" s="55">
        <f t="shared" si="16"/>
      </c>
      <c r="L121" s="137"/>
      <c r="M121" s="138"/>
      <c r="N121" s="138"/>
      <c r="O121" s="136"/>
      <c r="P121" s="139"/>
      <c r="Q121" s="138"/>
      <c r="R121" s="138"/>
      <c r="S121" s="136"/>
      <c r="T121" s="62"/>
      <c r="U121" s="55"/>
      <c r="V121" s="55"/>
      <c r="W121" s="61"/>
      <c r="X121" s="62"/>
      <c r="Y121" s="55"/>
      <c r="Z121" s="55"/>
      <c r="AA121" s="61"/>
      <c r="AB121" s="62"/>
      <c r="AC121" s="55"/>
      <c r="AD121" s="55"/>
      <c r="AE121" s="61"/>
      <c r="AF121" s="62">
        <v>4</v>
      </c>
      <c r="AG121" s="55"/>
      <c r="AH121" s="55"/>
      <c r="AI121" s="61"/>
      <c r="AJ121" s="62"/>
      <c r="AK121" s="55"/>
      <c r="AL121" s="55"/>
      <c r="AM121" s="61"/>
      <c r="AN121" s="219"/>
      <c r="AS121" s="260"/>
    </row>
    <row r="122" spans="1:45" s="1" customFormat="1" ht="18" customHeight="1">
      <c r="A122" s="59" t="s">
        <v>48</v>
      </c>
      <c r="B122" s="51" t="s">
        <v>92</v>
      </c>
      <c r="C122" s="177"/>
      <c r="D122" s="178"/>
      <c r="E122" s="58">
        <v>1</v>
      </c>
      <c r="F122" s="136">
        <v>3</v>
      </c>
      <c r="G122" s="62">
        <f>SUM(H122:K122)</f>
        <v>30</v>
      </c>
      <c r="H122" s="55">
        <f t="shared" si="13"/>
        <v>30</v>
      </c>
      <c r="I122" s="55">
        <f>IF(15*SUM(M122,Q122,U122,Y122,AC122,AG122,AK122)=0,"",15*SUM(M122,Q122,U122,Y122,AC122,AG122,AK122))</f>
      </c>
      <c r="J122" s="55">
        <f>IF(15*SUM(N122,R122,V122,Z122,AD122,AH122,AL122)=0,"",15*SUM(N122,R122,V122,Z122,AD122,AH122,AL122))</f>
      </c>
      <c r="K122" s="55">
        <f>IF(15*SUM(O122,S122,W122,AA122,AE122,AI122,AM122)=0,"",15*SUM(O122,S122,W122,AA122,AE122,AI122,AM122))</f>
      </c>
      <c r="L122" s="137"/>
      <c r="M122" s="138"/>
      <c r="N122" s="138"/>
      <c r="O122" s="136"/>
      <c r="P122" s="139"/>
      <c r="Q122" s="138"/>
      <c r="R122" s="138"/>
      <c r="S122" s="136"/>
      <c r="T122" s="62"/>
      <c r="U122" s="55"/>
      <c r="V122" s="55"/>
      <c r="W122" s="61"/>
      <c r="X122" s="62"/>
      <c r="Y122" s="55"/>
      <c r="Z122" s="55"/>
      <c r="AA122" s="61"/>
      <c r="AB122" s="62"/>
      <c r="AC122" s="55"/>
      <c r="AD122" s="55"/>
      <c r="AE122" s="61"/>
      <c r="AF122" s="62">
        <v>2</v>
      </c>
      <c r="AG122" s="55"/>
      <c r="AH122" s="55"/>
      <c r="AI122" s="61"/>
      <c r="AJ122" s="62"/>
      <c r="AK122" s="55"/>
      <c r="AL122" s="55"/>
      <c r="AM122" s="61"/>
      <c r="AN122" s="219"/>
      <c r="AS122" s="260"/>
    </row>
    <row r="123" spans="1:45" s="1" customFormat="1" ht="18" customHeight="1">
      <c r="A123" s="59" t="s">
        <v>49</v>
      </c>
      <c r="B123" s="51" t="s">
        <v>93</v>
      </c>
      <c r="C123" s="177"/>
      <c r="D123" s="143"/>
      <c r="E123" s="58">
        <v>1</v>
      </c>
      <c r="F123" s="136">
        <v>2</v>
      </c>
      <c r="G123" s="62">
        <f t="shared" si="12"/>
        <v>30</v>
      </c>
      <c r="H123" s="55">
        <f t="shared" si="13"/>
      </c>
      <c r="I123" s="55">
        <f t="shared" si="14"/>
      </c>
      <c r="J123" s="55">
        <f t="shared" si="15"/>
      </c>
      <c r="K123" s="55">
        <f>IF(15*SUM(O123,S123,W123,AA123,AE123,AI123,AM123)=0,"",15*SUM(O123,S123,W123,AA123,AE123,AI123,AM123))</f>
        <v>30</v>
      </c>
      <c r="L123" s="137"/>
      <c r="M123" s="138"/>
      <c r="N123" s="138"/>
      <c r="O123" s="136"/>
      <c r="P123" s="139"/>
      <c r="Q123" s="138"/>
      <c r="R123" s="138"/>
      <c r="S123" s="136"/>
      <c r="T123" s="62"/>
      <c r="U123" s="55"/>
      <c r="V123" s="55"/>
      <c r="W123" s="61"/>
      <c r="X123" s="62"/>
      <c r="Y123" s="55"/>
      <c r="Z123" s="55"/>
      <c r="AA123" s="61"/>
      <c r="AB123" s="62"/>
      <c r="AC123" s="55"/>
      <c r="AD123" s="55"/>
      <c r="AE123" s="61"/>
      <c r="AF123" s="62"/>
      <c r="AG123" s="55"/>
      <c r="AH123" s="55"/>
      <c r="AI123" s="61"/>
      <c r="AJ123" s="62"/>
      <c r="AK123" s="55"/>
      <c r="AL123" s="55"/>
      <c r="AM123" s="61">
        <v>2</v>
      </c>
      <c r="AN123" s="215"/>
      <c r="AS123" s="256"/>
    </row>
    <row r="124" spans="1:40" s="1" customFormat="1" ht="18" customHeight="1">
      <c r="A124" s="59" t="s">
        <v>75</v>
      </c>
      <c r="B124" s="210" t="s">
        <v>133</v>
      </c>
      <c r="C124" s="177"/>
      <c r="D124" s="141"/>
      <c r="E124" s="206">
        <v>1</v>
      </c>
      <c r="F124" s="180">
        <v>4</v>
      </c>
      <c r="G124" s="62"/>
      <c r="H124" s="55"/>
      <c r="I124" s="208"/>
      <c r="J124" s="208"/>
      <c r="K124" s="208"/>
      <c r="L124" s="209"/>
      <c r="M124" s="160"/>
      <c r="N124" s="160"/>
      <c r="O124" s="180"/>
      <c r="P124" s="181"/>
      <c r="Q124" s="160"/>
      <c r="R124" s="160"/>
      <c r="S124" s="180"/>
      <c r="T124" s="207"/>
      <c r="U124" s="208"/>
      <c r="V124" s="208"/>
      <c r="W124" s="65"/>
      <c r="X124" s="207"/>
      <c r="Y124" s="208"/>
      <c r="Z124" s="208"/>
      <c r="AA124" s="65"/>
      <c r="AB124" s="207"/>
      <c r="AC124" s="208"/>
      <c r="AD124" s="208"/>
      <c r="AE124" s="65"/>
      <c r="AF124" s="207"/>
      <c r="AG124" s="208"/>
      <c r="AH124" s="208"/>
      <c r="AI124" s="65"/>
      <c r="AJ124" s="207"/>
      <c r="AK124" s="208"/>
      <c r="AL124" s="208"/>
      <c r="AM124" s="65"/>
      <c r="AN124" s="215"/>
    </row>
    <row r="125" spans="1:40" s="1" customFormat="1" ht="18" customHeight="1">
      <c r="A125" s="59" t="s">
        <v>76</v>
      </c>
      <c r="B125" s="191" t="s">
        <v>135</v>
      </c>
      <c r="C125" s="177"/>
      <c r="D125" s="141"/>
      <c r="E125" s="206">
        <v>2</v>
      </c>
      <c r="F125" s="180">
        <v>2</v>
      </c>
      <c r="G125" s="62"/>
      <c r="H125" s="55"/>
      <c r="I125" s="208"/>
      <c r="J125" s="208"/>
      <c r="K125" s="208"/>
      <c r="L125" s="209"/>
      <c r="M125" s="160"/>
      <c r="N125" s="160"/>
      <c r="O125" s="180"/>
      <c r="P125" s="181"/>
      <c r="Q125" s="160"/>
      <c r="R125" s="160"/>
      <c r="S125" s="180"/>
      <c r="T125" s="207"/>
      <c r="U125" s="208"/>
      <c r="V125" s="208"/>
      <c r="W125" s="65"/>
      <c r="X125" s="207"/>
      <c r="Y125" s="208"/>
      <c r="Z125" s="208"/>
      <c r="AA125" s="65"/>
      <c r="AB125" s="207"/>
      <c r="AC125" s="208"/>
      <c r="AD125" s="208"/>
      <c r="AE125" s="65"/>
      <c r="AF125" s="207"/>
      <c r="AG125" s="208"/>
      <c r="AH125" s="208"/>
      <c r="AI125" s="65"/>
      <c r="AJ125" s="207"/>
      <c r="AK125" s="208"/>
      <c r="AL125" s="208"/>
      <c r="AM125" s="65"/>
      <c r="AN125" s="215"/>
    </row>
    <row r="126" spans="1:39" s="1" customFormat="1" ht="18" customHeight="1" thickBot="1">
      <c r="A126" s="59" t="s">
        <v>77</v>
      </c>
      <c r="B126" s="211" t="s">
        <v>134</v>
      </c>
      <c r="C126" s="177"/>
      <c r="D126" s="141"/>
      <c r="E126" s="206"/>
      <c r="F126" s="180">
        <v>10</v>
      </c>
      <c r="G126" s="207"/>
      <c r="H126" s="55"/>
      <c r="I126" s="208"/>
      <c r="J126" s="208"/>
      <c r="K126" s="208"/>
      <c r="L126" s="182"/>
      <c r="M126" s="183"/>
      <c r="N126" s="183"/>
      <c r="O126" s="161"/>
      <c r="P126" s="184"/>
      <c r="Q126" s="183"/>
      <c r="R126" s="183"/>
      <c r="S126" s="161"/>
      <c r="T126" s="83"/>
      <c r="U126" s="77"/>
      <c r="V126" s="77"/>
      <c r="W126" s="81"/>
      <c r="X126" s="83"/>
      <c r="Y126" s="77"/>
      <c r="Z126" s="77"/>
      <c r="AA126" s="81"/>
      <c r="AB126" s="83"/>
      <c r="AC126" s="77"/>
      <c r="AD126" s="77"/>
      <c r="AE126" s="81"/>
      <c r="AF126" s="83"/>
      <c r="AG126" s="77"/>
      <c r="AH126" s="77"/>
      <c r="AI126" s="81"/>
      <c r="AJ126" s="83"/>
      <c r="AK126" s="77"/>
      <c r="AL126" s="77"/>
      <c r="AM126" s="81"/>
    </row>
    <row r="127" spans="1:39" s="1" customFormat="1" ht="18" customHeight="1" thickTop="1">
      <c r="A127" s="84"/>
      <c r="B127" s="322" t="s">
        <v>24</v>
      </c>
      <c r="C127" s="323"/>
      <c r="D127" s="331">
        <f aca="true" t="shared" si="17" ref="D127:AM127">SUM(D114:D126)</f>
        <v>1</v>
      </c>
      <c r="E127" s="300">
        <f t="shared" si="17"/>
        <v>30</v>
      </c>
      <c r="F127" s="300">
        <f t="shared" si="17"/>
        <v>90</v>
      </c>
      <c r="G127" s="373">
        <f t="shared" si="17"/>
        <v>1170</v>
      </c>
      <c r="H127" s="300">
        <f t="shared" si="17"/>
        <v>390</v>
      </c>
      <c r="I127" s="300">
        <f t="shared" si="17"/>
        <v>15</v>
      </c>
      <c r="J127" s="300">
        <f t="shared" si="17"/>
        <v>0</v>
      </c>
      <c r="K127" s="375">
        <f t="shared" si="17"/>
        <v>765</v>
      </c>
      <c r="L127" s="85">
        <f t="shared" si="17"/>
        <v>1</v>
      </c>
      <c r="M127" s="86">
        <f t="shared" si="17"/>
        <v>0</v>
      </c>
      <c r="N127" s="86">
        <f t="shared" si="17"/>
        <v>0</v>
      </c>
      <c r="O127" s="88">
        <f t="shared" si="17"/>
        <v>3</v>
      </c>
      <c r="P127" s="85">
        <f t="shared" si="17"/>
        <v>5</v>
      </c>
      <c r="Q127" s="86">
        <f t="shared" si="17"/>
        <v>1</v>
      </c>
      <c r="R127" s="86">
        <f t="shared" si="17"/>
        <v>0</v>
      </c>
      <c r="S127" s="88">
        <f t="shared" si="17"/>
        <v>5</v>
      </c>
      <c r="T127" s="85">
        <f t="shared" si="17"/>
        <v>3</v>
      </c>
      <c r="U127" s="86">
        <f t="shared" si="17"/>
        <v>0</v>
      </c>
      <c r="V127" s="86">
        <f t="shared" si="17"/>
        <v>0</v>
      </c>
      <c r="W127" s="88">
        <f t="shared" si="17"/>
        <v>8</v>
      </c>
      <c r="X127" s="85">
        <f t="shared" si="17"/>
        <v>4</v>
      </c>
      <c r="Y127" s="86">
        <f t="shared" si="17"/>
        <v>0</v>
      </c>
      <c r="Z127" s="86">
        <f t="shared" si="17"/>
        <v>0</v>
      </c>
      <c r="AA127" s="88">
        <f t="shared" si="17"/>
        <v>8</v>
      </c>
      <c r="AB127" s="85">
        <f t="shared" si="17"/>
        <v>3</v>
      </c>
      <c r="AC127" s="86">
        <f t="shared" si="17"/>
        <v>0</v>
      </c>
      <c r="AD127" s="86">
        <f t="shared" si="17"/>
        <v>0</v>
      </c>
      <c r="AE127" s="88">
        <f t="shared" si="17"/>
        <v>8</v>
      </c>
      <c r="AF127" s="85">
        <f t="shared" si="17"/>
        <v>10</v>
      </c>
      <c r="AG127" s="86">
        <f t="shared" si="17"/>
        <v>0</v>
      </c>
      <c r="AH127" s="86">
        <f t="shared" si="17"/>
        <v>0</v>
      </c>
      <c r="AI127" s="88">
        <f t="shared" si="17"/>
        <v>10</v>
      </c>
      <c r="AJ127" s="85">
        <f t="shared" si="17"/>
        <v>0</v>
      </c>
      <c r="AK127" s="86">
        <f t="shared" si="17"/>
        <v>0</v>
      </c>
      <c r="AL127" s="86">
        <f t="shared" si="17"/>
        <v>0</v>
      </c>
      <c r="AM127" s="88">
        <f t="shared" si="17"/>
        <v>9</v>
      </c>
    </row>
    <row r="128" spans="1:39" s="1" customFormat="1" ht="18" customHeight="1" thickBot="1">
      <c r="A128" s="90"/>
      <c r="B128" s="324"/>
      <c r="C128" s="325"/>
      <c r="D128" s="332"/>
      <c r="E128" s="302"/>
      <c r="F128" s="302"/>
      <c r="G128" s="374"/>
      <c r="H128" s="301"/>
      <c r="I128" s="301"/>
      <c r="J128" s="301"/>
      <c r="K128" s="417"/>
      <c r="L128" s="283">
        <f>SUM(L127:O127)</f>
        <v>4</v>
      </c>
      <c r="M128" s="284"/>
      <c r="N128" s="284"/>
      <c r="O128" s="285"/>
      <c r="P128" s="283">
        <f>SUM(P127:S127)</f>
        <v>11</v>
      </c>
      <c r="Q128" s="284"/>
      <c r="R128" s="284"/>
      <c r="S128" s="285"/>
      <c r="T128" s="283">
        <f>SUM(T127:W127)</f>
        <v>11</v>
      </c>
      <c r="U128" s="284"/>
      <c r="V128" s="284"/>
      <c r="W128" s="285"/>
      <c r="X128" s="283">
        <f>SUM(X127:AA127)</f>
        <v>12</v>
      </c>
      <c r="Y128" s="284"/>
      <c r="Z128" s="284"/>
      <c r="AA128" s="285"/>
      <c r="AB128" s="283">
        <f>SUM(AB127:AE127)</f>
        <v>11</v>
      </c>
      <c r="AC128" s="284"/>
      <c r="AD128" s="284"/>
      <c r="AE128" s="285"/>
      <c r="AF128" s="283">
        <f>SUM(AF127:AI127)</f>
        <v>20</v>
      </c>
      <c r="AG128" s="284"/>
      <c r="AH128" s="284"/>
      <c r="AI128" s="285"/>
      <c r="AJ128" s="283">
        <f>SUM(AJ127:AM127)</f>
        <v>9</v>
      </c>
      <c r="AK128" s="284"/>
      <c r="AL128" s="284"/>
      <c r="AM128" s="285"/>
    </row>
    <row r="129" spans="1:39" s="1" customFormat="1" ht="18" customHeight="1">
      <c r="A129" s="387" t="s">
        <v>54</v>
      </c>
      <c r="B129" s="388"/>
      <c r="C129" s="389"/>
      <c r="D129" s="350" t="s">
        <v>11</v>
      </c>
      <c r="E129" s="351" t="s">
        <v>12</v>
      </c>
      <c r="F129" s="270" t="s">
        <v>61</v>
      </c>
      <c r="G129" s="298" t="s">
        <v>9</v>
      </c>
      <c r="H129" s="277" t="s">
        <v>13</v>
      </c>
      <c r="I129" s="277" t="s">
        <v>14</v>
      </c>
      <c r="J129" s="277" t="s">
        <v>15</v>
      </c>
      <c r="K129" s="290" t="s">
        <v>55</v>
      </c>
      <c r="L129" s="395" t="s">
        <v>117</v>
      </c>
      <c r="M129" s="396"/>
      <c r="N129" s="396"/>
      <c r="O129" s="397"/>
      <c r="P129" s="395" t="s">
        <v>118</v>
      </c>
      <c r="Q129" s="396"/>
      <c r="R129" s="396"/>
      <c r="S129" s="397"/>
      <c r="T129" s="395" t="s">
        <v>119</v>
      </c>
      <c r="U129" s="396"/>
      <c r="V129" s="396"/>
      <c r="W129" s="397"/>
      <c r="X129" s="395" t="s">
        <v>120</v>
      </c>
      <c r="Y129" s="396"/>
      <c r="Z129" s="396"/>
      <c r="AA129" s="397"/>
      <c r="AB129" s="395" t="s">
        <v>121</v>
      </c>
      <c r="AC129" s="396"/>
      <c r="AD129" s="396"/>
      <c r="AE129" s="397"/>
      <c r="AF129" s="288" t="s">
        <v>122</v>
      </c>
      <c r="AG129" s="289"/>
      <c r="AH129" s="289"/>
      <c r="AI129" s="361"/>
      <c r="AJ129" s="395" t="s">
        <v>123</v>
      </c>
      <c r="AK129" s="396"/>
      <c r="AL129" s="396"/>
      <c r="AM129" s="397"/>
    </row>
    <row r="130" spans="1:39" s="1" customFormat="1" ht="18" customHeight="1">
      <c r="A130" s="387"/>
      <c r="B130" s="388"/>
      <c r="C130" s="389"/>
      <c r="D130" s="316"/>
      <c r="E130" s="351"/>
      <c r="F130" s="311"/>
      <c r="G130" s="298"/>
      <c r="H130" s="277"/>
      <c r="I130" s="277"/>
      <c r="J130" s="277"/>
      <c r="K130" s="290"/>
      <c r="L130" s="321" t="s">
        <v>13</v>
      </c>
      <c r="M130" s="314" t="s">
        <v>14</v>
      </c>
      <c r="N130" s="268" t="s">
        <v>16</v>
      </c>
      <c r="O130" s="270" t="s">
        <v>59</v>
      </c>
      <c r="P130" s="321" t="s">
        <v>13</v>
      </c>
      <c r="Q130" s="314" t="s">
        <v>14</v>
      </c>
      <c r="R130" s="268" t="s">
        <v>16</v>
      </c>
      <c r="S130" s="270" t="s">
        <v>59</v>
      </c>
      <c r="T130" s="321" t="s">
        <v>13</v>
      </c>
      <c r="U130" s="314" t="s">
        <v>14</v>
      </c>
      <c r="V130" s="268" t="s">
        <v>16</v>
      </c>
      <c r="W130" s="270" t="s">
        <v>59</v>
      </c>
      <c r="X130" s="321" t="s">
        <v>13</v>
      </c>
      <c r="Y130" s="314" t="s">
        <v>14</v>
      </c>
      <c r="Z130" s="268" t="s">
        <v>16</v>
      </c>
      <c r="AA130" s="270" t="s">
        <v>59</v>
      </c>
      <c r="AB130" s="321" t="s">
        <v>13</v>
      </c>
      <c r="AC130" s="314" t="s">
        <v>14</v>
      </c>
      <c r="AD130" s="268" t="s">
        <v>16</v>
      </c>
      <c r="AE130" s="270" t="s">
        <v>59</v>
      </c>
      <c r="AF130" s="321" t="s">
        <v>13</v>
      </c>
      <c r="AG130" s="314" t="s">
        <v>14</v>
      </c>
      <c r="AH130" s="268" t="s">
        <v>16</v>
      </c>
      <c r="AI130" s="270" t="s">
        <v>59</v>
      </c>
      <c r="AJ130" s="321" t="s">
        <v>13</v>
      </c>
      <c r="AK130" s="314" t="s">
        <v>14</v>
      </c>
      <c r="AL130" s="268" t="s">
        <v>16</v>
      </c>
      <c r="AM130" s="270" t="s">
        <v>59</v>
      </c>
    </row>
    <row r="131" spans="1:39" s="1" customFormat="1" ht="18" customHeight="1" thickBot="1">
      <c r="A131" s="387"/>
      <c r="B131" s="388"/>
      <c r="C131" s="389"/>
      <c r="D131" s="317"/>
      <c r="E131" s="269"/>
      <c r="F131" s="271"/>
      <c r="G131" s="299"/>
      <c r="H131" s="295"/>
      <c r="I131" s="295"/>
      <c r="J131" s="295"/>
      <c r="K131" s="291"/>
      <c r="L131" s="297"/>
      <c r="M131" s="315"/>
      <c r="N131" s="269"/>
      <c r="O131" s="271"/>
      <c r="P131" s="297"/>
      <c r="Q131" s="315"/>
      <c r="R131" s="269"/>
      <c r="S131" s="271"/>
      <c r="T131" s="297"/>
      <c r="U131" s="315"/>
      <c r="V131" s="269"/>
      <c r="W131" s="271"/>
      <c r="X131" s="297"/>
      <c r="Y131" s="315"/>
      <c r="Z131" s="269"/>
      <c r="AA131" s="271"/>
      <c r="AB131" s="297"/>
      <c r="AC131" s="315"/>
      <c r="AD131" s="269"/>
      <c r="AE131" s="271"/>
      <c r="AF131" s="297"/>
      <c r="AG131" s="315"/>
      <c r="AH131" s="269"/>
      <c r="AI131" s="271"/>
      <c r="AJ131" s="297"/>
      <c r="AK131" s="315"/>
      <c r="AL131" s="269"/>
      <c r="AM131" s="271"/>
    </row>
    <row r="132" spans="1:43" s="1" customFormat="1" ht="18" customHeight="1">
      <c r="A132" s="387"/>
      <c r="B132" s="388"/>
      <c r="C132" s="389"/>
      <c r="D132" s="419">
        <f>SUM(D22+D127+D75)</f>
        <v>6</v>
      </c>
      <c r="E132" s="420">
        <f>SUM(E22+E127+E75)</f>
        <v>76</v>
      </c>
      <c r="F132" s="385">
        <f>SUM(F75+F127+F22)</f>
        <v>210</v>
      </c>
      <c r="G132" s="421">
        <f>SUM(G127+G75+G22)</f>
        <v>2760</v>
      </c>
      <c r="H132" s="420">
        <f>SUM(H22+H127+H75)</f>
        <v>819</v>
      </c>
      <c r="I132" s="420">
        <f>SUM(I22+I127+I75)</f>
        <v>45</v>
      </c>
      <c r="J132" s="420">
        <f>SUM(J22+J127+J75)</f>
        <v>1071</v>
      </c>
      <c r="K132" s="423">
        <f>SUM(K22+K127+K75)</f>
        <v>825</v>
      </c>
      <c r="L132" s="91">
        <f aca="true" t="shared" si="18" ref="L132:AM132">SUM(L75+L127+L22)</f>
        <v>7</v>
      </c>
      <c r="M132" s="92">
        <f t="shared" si="18"/>
        <v>0</v>
      </c>
      <c r="N132" s="92">
        <f t="shared" si="18"/>
        <v>9</v>
      </c>
      <c r="O132" s="93">
        <f t="shared" si="18"/>
        <v>7</v>
      </c>
      <c r="P132" s="91">
        <f t="shared" si="18"/>
        <v>9</v>
      </c>
      <c r="Q132" s="92">
        <f t="shared" si="18"/>
        <v>1</v>
      </c>
      <c r="R132" s="92">
        <f t="shared" si="18"/>
        <v>16</v>
      </c>
      <c r="S132" s="94">
        <f t="shared" si="18"/>
        <v>5</v>
      </c>
      <c r="T132" s="95">
        <f t="shared" si="18"/>
        <v>9</v>
      </c>
      <c r="U132" s="92">
        <f t="shared" si="18"/>
        <v>1</v>
      </c>
      <c r="V132" s="92">
        <f t="shared" si="18"/>
        <v>14</v>
      </c>
      <c r="W132" s="93">
        <f t="shared" si="18"/>
        <v>8</v>
      </c>
      <c r="X132" s="91">
        <f t="shared" si="18"/>
        <v>8</v>
      </c>
      <c r="Y132" s="92">
        <f t="shared" si="18"/>
        <v>1</v>
      </c>
      <c r="Z132" s="92">
        <f t="shared" si="18"/>
        <v>11</v>
      </c>
      <c r="AA132" s="94">
        <f t="shared" si="18"/>
        <v>8</v>
      </c>
      <c r="AB132" s="95">
        <f t="shared" si="18"/>
        <v>7.6</v>
      </c>
      <c r="AC132" s="92">
        <f t="shared" si="18"/>
        <v>0</v>
      </c>
      <c r="AD132" s="92">
        <f t="shared" si="18"/>
        <v>9.4</v>
      </c>
      <c r="AE132" s="93">
        <f t="shared" si="18"/>
        <v>8</v>
      </c>
      <c r="AF132" s="91">
        <f t="shared" si="18"/>
        <v>12</v>
      </c>
      <c r="AG132" s="92">
        <f t="shared" si="18"/>
        <v>0</v>
      </c>
      <c r="AH132" s="92">
        <f t="shared" si="18"/>
        <v>6</v>
      </c>
      <c r="AI132" s="94">
        <f t="shared" si="18"/>
        <v>10</v>
      </c>
      <c r="AJ132" s="91">
        <f t="shared" si="18"/>
        <v>2</v>
      </c>
      <c r="AK132" s="92">
        <f t="shared" si="18"/>
        <v>0</v>
      </c>
      <c r="AL132" s="92">
        <f t="shared" si="18"/>
        <v>6</v>
      </c>
      <c r="AM132" s="94">
        <f t="shared" si="18"/>
        <v>9</v>
      </c>
      <c r="AO132" s="1" t="s">
        <v>63</v>
      </c>
      <c r="AQ132" s="201">
        <f>I132+J132+K132</f>
        <v>1941</v>
      </c>
    </row>
    <row r="133" spans="1:41" s="1" customFormat="1" ht="18" customHeight="1" thickBot="1">
      <c r="A133" s="387"/>
      <c r="B133" s="388"/>
      <c r="C133" s="389"/>
      <c r="D133" s="342"/>
      <c r="E133" s="313"/>
      <c r="F133" s="386"/>
      <c r="G133" s="299"/>
      <c r="H133" s="315"/>
      <c r="I133" s="315"/>
      <c r="J133" s="315"/>
      <c r="K133" s="424"/>
      <c r="L133" s="265">
        <f>SUM(L132:O132)</f>
        <v>23</v>
      </c>
      <c r="M133" s="265"/>
      <c r="N133" s="265"/>
      <c r="O133" s="266"/>
      <c r="P133" s="265">
        <f>SUM(P132:S132)</f>
        <v>31</v>
      </c>
      <c r="Q133" s="265"/>
      <c r="R133" s="265"/>
      <c r="S133" s="266"/>
      <c r="T133" s="265">
        <f>SUM(T132:W132)</f>
        <v>32</v>
      </c>
      <c r="U133" s="265"/>
      <c r="V133" s="265"/>
      <c r="W133" s="266"/>
      <c r="X133" s="265">
        <f>SUM(X132:AA132)</f>
        <v>28</v>
      </c>
      <c r="Y133" s="265"/>
      <c r="Z133" s="265"/>
      <c r="AA133" s="266"/>
      <c r="AB133" s="265">
        <f>SUM(AB132:AE132)</f>
        <v>25</v>
      </c>
      <c r="AC133" s="265"/>
      <c r="AD133" s="265"/>
      <c r="AE133" s="266"/>
      <c r="AF133" s="265">
        <f>SUM(AF132:AI132)</f>
        <v>28</v>
      </c>
      <c r="AG133" s="265"/>
      <c r="AH133" s="265"/>
      <c r="AI133" s="266"/>
      <c r="AJ133" s="264">
        <f>SUM(AJ132:AM132)</f>
        <v>17</v>
      </c>
      <c r="AK133" s="265"/>
      <c r="AL133" s="265"/>
      <c r="AM133" s="266"/>
      <c r="AO133" s="1">
        <f>SUM(L133:AM133)*15</f>
        <v>2760</v>
      </c>
    </row>
    <row r="134" spans="1:41" s="1" customFormat="1" ht="18" customHeight="1">
      <c r="A134" s="387"/>
      <c r="B134" s="388"/>
      <c r="C134" s="389"/>
      <c r="D134" s="303" t="s">
        <v>26</v>
      </c>
      <c r="E134" s="281"/>
      <c r="F134" s="304"/>
      <c r="G134" s="390" t="s">
        <v>27</v>
      </c>
      <c r="H134" s="289"/>
      <c r="I134" s="289"/>
      <c r="J134" s="289"/>
      <c r="K134" s="361"/>
      <c r="L134" s="398">
        <v>0</v>
      </c>
      <c r="M134" s="399"/>
      <c r="N134" s="399"/>
      <c r="O134" s="400"/>
      <c r="P134" s="398">
        <v>1</v>
      </c>
      <c r="Q134" s="399"/>
      <c r="R134" s="399"/>
      <c r="S134" s="400"/>
      <c r="T134" s="398">
        <v>0</v>
      </c>
      <c r="U134" s="399"/>
      <c r="V134" s="399"/>
      <c r="W134" s="400"/>
      <c r="X134" s="398">
        <v>2</v>
      </c>
      <c r="Y134" s="399"/>
      <c r="Z134" s="399"/>
      <c r="AA134" s="400"/>
      <c r="AB134" s="398">
        <v>1</v>
      </c>
      <c r="AC134" s="399"/>
      <c r="AD134" s="399"/>
      <c r="AE134" s="400"/>
      <c r="AF134" s="398">
        <v>2</v>
      </c>
      <c r="AG134" s="399"/>
      <c r="AH134" s="399"/>
      <c r="AI134" s="400"/>
      <c r="AJ134" s="398">
        <v>0</v>
      </c>
      <c r="AK134" s="399"/>
      <c r="AL134" s="399"/>
      <c r="AM134" s="400"/>
      <c r="AO134" s="1">
        <f>SUM(L134:AM134)</f>
        <v>6</v>
      </c>
    </row>
    <row r="135" spans="1:43" s="1" customFormat="1" ht="18" customHeight="1">
      <c r="A135" s="387"/>
      <c r="B135" s="388"/>
      <c r="C135" s="389"/>
      <c r="D135" s="305"/>
      <c r="E135" s="306"/>
      <c r="F135" s="307"/>
      <c r="G135" s="292" t="s">
        <v>28</v>
      </c>
      <c r="H135" s="293"/>
      <c r="I135" s="293"/>
      <c r="J135" s="293"/>
      <c r="K135" s="294"/>
      <c r="L135" s="326">
        <v>12</v>
      </c>
      <c r="M135" s="327"/>
      <c r="N135" s="327"/>
      <c r="O135" s="328"/>
      <c r="P135" s="326">
        <v>12</v>
      </c>
      <c r="Q135" s="327"/>
      <c r="R135" s="327"/>
      <c r="S135" s="328"/>
      <c r="T135" s="326">
        <v>12</v>
      </c>
      <c r="U135" s="327"/>
      <c r="V135" s="327"/>
      <c r="W135" s="328"/>
      <c r="X135" s="326">
        <v>11</v>
      </c>
      <c r="Y135" s="327"/>
      <c r="Z135" s="327"/>
      <c r="AA135" s="328"/>
      <c r="AB135" s="326">
        <v>12</v>
      </c>
      <c r="AC135" s="327"/>
      <c r="AD135" s="327"/>
      <c r="AE135" s="328"/>
      <c r="AF135" s="326">
        <v>9</v>
      </c>
      <c r="AG135" s="327"/>
      <c r="AH135" s="327"/>
      <c r="AI135" s="328"/>
      <c r="AJ135" s="326">
        <v>6</v>
      </c>
      <c r="AK135" s="327"/>
      <c r="AL135" s="327"/>
      <c r="AM135" s="328"/>
      <c r="AO135" s="1">
        <f>SUM(L135:AM135)</f>
        <v>74</v>
      </c>
      <c r="AQ135" s="1">
        <f>AQ132/G132</f>
        <v>0.7032608695652174</v>
      </c>
    </row>
    <row r="136" spans="1:41" s="1" customFormat="1" ht="18" customHeight="1" thickBot="1">
      <c r="A136" s="387"/>
      <c r="B136" s="388"/>
      <c r="C136" s="389"/>
      <c r="D136" s="308"/>
      <c r="E136" s="309"/>
      <c r="F136" s="310"/>
      <c r="G136" s="292" t="s">
        <v>61</v>
      </c>
      <c r="H136" s="293"/>
      <c r="I136" s="293"/>
      <c r="J136" s="293"/>
      <c r="K136" s="294"/>
      <c r="L136" s="267">
        <v>30</v>
      </c>
      <c r="M136" s="267"/>
      <c r="N136" s="267"/>
      <c r="O136" s="267"/>
      <c r="P136" s="267">
        <v>30</v>
      </c>
      <c r="Q136" s="267"/>
      <c r="R136" s="267"/>
      <c r="S136" s="267"/>
      <c r="T136" s="267">
        <v>30</v>
      </c>
      <c r="U136" s="267"/>
      <c r="V136" s="267"/>
      <c r="W136" s="267"/>
      <c r="X136" s="267">
        <v>30</v>
      </c>
      <c r="Y136" s="267"/>
      <c r="Z136" s="267"/>
      <c r="AA136" s="267"/>
      <c r="AB136" s="267">
        <v>30</v>
      </c>
      <c r="AC136" s="267"/>
      <c r="AD136" s="267"/>
      <c r="AE136" s="267"/>
      <c r="AF136" s="267">
        <v>30</v>
      </c>
      <c r="AG136" s="267"/>
      <c r="AH136" s="267"/>
      <c r="AI136" s="267"/>
      <c r="AJ136" s="267">
        <v>30</v>
      </c>
      <c r="AK136" s="267"/>
      <c r="AL136" s="267"/>
      <c r="AM136" s="267"/>
      <c r="AO136" s="1">
        <f>SUM(L136:AM136)</f>
        <v>210</v>
      </c>
    </row>
    <row r="137" spans="1:39" s="1" customFormat="1" ht="18" customHeight="1">
      <c r="A137" s="96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8"/>
      <c r="V137" s="97"/>
      <c r="W137" s="97"/>
      <c r="X137" s="97"/>
      <c r="Y137" s="97"/>
      <c r="Z137" s="98"/>
      <c r="AA137" s="99"/>
      <c r="AB137" s="100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101"/>
    </row>
    <row r="138" spans="1:39" s="1" customFormat="1" ht="18" customHeight="1">
      <c r="A138" s="102" t="s">
        <v>56</v>
      </c>
      <c r="B138" s="14"/>
      <c r="C138" s="14"/>
      <c r="D138" s="14"/>
      <c r="E138" s="14"/>
      <c r="F138" s="14"/>
      <c r="G138" s="14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03"/>
      <c r="AB138" s="104"/>
      <c r="AC138" s="15" t="s">
        <v>132</v>
      </c>
      <c r="AD138" s="15"/>
      <c r="AE138" s="15"/>
      <c r="AF138" s="15"/>
      <c r="AG138" s="15"/>
      <c r="AH138" s="15"/>
      <c r="AI138" s="15"/>
      <c r="AJ138" s="15"/>
      <c r="AK138" s="15"/>
      <c r="AL138" s="15"/>
      <c r="AM138" s="103"/>
    </row>
    <row r="139" spans="1:39" s="1" customFormat="1" ht="18" customHeight="1">
      <c r="A139" s="105"/>
      <c r="B139" s="220" t="s">
        <v>19</v>
      </c>
      <c r="C139" s="221" t="s">
        <v>148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4"/>
      <c r="R139" s="14"/>
      <c r="S139" s="14"/>
      <c r="T139" s="106"/>
      <c r="U139" s="106"/>
      <c r="V139" s="106"/>
      <c r="W139" s="106"/>
      <c r="X139" s="14"/>
      <c r="Y139" s="14"/>
      <c r="Z139" s="15"/>
      <c r="AA139" s="103"/>
      <c r="AB139" s="107"/>
      <c r="AC139" s="200"/>
      <c r="AD139" s="106"/>
      <c r="AE139" s="106"/>
      <c r="AF139" s="15"/>
      <c r="AG139" s="15"/>
      <c r="AH139" s="15"/>
      <c r="AI139" s="15"/>
      <c r="AJ139" s="15"/>
      <c r="AK139" s="13"/>
      <c r="AL139" s="13"/>
      <c r="AM139" s="108"/>
    </row>
    <row r="140" spans="1:43" s="1" customFormat="1" ht="18" customHeight="1">
      <c r="A140" s="105"/>
      <c r="C140" s="221" t="s">
        <v>149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10"/>
      <c r="R140" s="110"/>
      <c r="S140" s="110"/>
      <c r="T140" s="111"/>
      <c r="U140" s="112"/>
      <c r="V140" s="111"/>
      <c r="W140" s="111"/>
      <c r="X140" s="15"/>
      <c r="Y140" s="15"/>
      <c r="Z140" s="15"/>
      <c r="AA140" s="103"/>
      <c r="AB140" s="104"/>
      <c r="AC140" s="112" t="s">
        <v>29</v>
      </c>
      <c r="AD140" s="110"/>
      <c r="AE140" s="110"/>
      <c r="AF140" s="111"/>
      <c r="AG140" s="109"/>
      <c r="AH140" s="15"/>
      <c r="AI140" s="15"/>
      <c r="AJ140" s="109"/>
      <c r="AK140" s="109"/>
      <c r="AL140" s="109"/>
      <c r="AM140" s="103"/>
      <c r="AQ140" s="201">
        <f>SUM(I132:K133)</f>
        <v>1941</v>
      </c>
    </row>
    <row r="141" spans="1:39" s="1" customFormat="1" ht="18" customHeight="1">
      <c r="A141" s="105"/>
      <c r="B141" s="220" t="s">
        <v>20</v>
      </c>
      <c r="C141" s="261" t="s">
        <v>156</v>
      </c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06"/>
      <c r="R141" s="106"/>
      <c r="S141" s="106"/>
      <c r="T141" s="106"/>
      <c r="U141" s="106"/>
      <c r="V141" s="106"/>
      <c r="W141" s="106"/>
      <c r="X141" s="15"/>
      <c r="Y141" s="15"/>
      <c r="Z141" s="15"/>
      <c r="AA141" s="103"/>
      <c r="AB141" s="104"/>
      <c r="AC141" s="111" t="s">
        <v>30</v>
      </c>
      <c r="AD141" s="111" t="s">
        <v>31</v>
      </c>
      <c r="AE141" s="14"/>
      <c r="AF141" s="106"/>
      <c r="AG141" s="15"/>
      <c r="AH141" s="15"/>
      <c r="AI141" s="15"/>
      <c r="AJ141" s="15"/>
      <c r="AK141" s="15"/>
      <c r="AL141" s="15"/>
      <c r="AM141" s="114"/>
    </row>
    <row r="142" spans="1:39" s="1" customFormat="1" ht="18" customHeight="1">
      <c r="A142" s="105"/>
      <c r="B142" s="220"/>
      <c r="C142" s="261" t="s">
        <v>155</v>
      </c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06"/>
      <c r="R142" s="106"/>
      <c r="S142" s="106"/>
      <c r="T142" s="106"/>
      <c r="U142" s="106"/>
      <c r="V142" s="106"/>
      <c r="W142" s="106"/>
      <c r="X142" s="15"/>
      <c r="Y142" s="15"/>
      <c r="Z142" s="15"/>
      <c r="AA142" s="103"/>
      <c r="AB142" s="104"/>
      <c r="AC142" s="111"/>
      <c r="AD142" s="111"/>
      <c r="AE142" s="14"/>
      <c r="AF142" s="106"/>
      <c r="AG142" s="15"/>
      <c r="AH142" s="15"/>
      <c r="AI142" s="15"/>
      <c r="AJ142" s="15"/>
      <c r="AK142" s="15"/>
      <c r="AL142" s="15"/>
      <c r="AM142" s="114"/>
    </row>
    <row r="143" spans="1:39" s="1" customFormat="1" ht="18" customHeight="1">
      <c r="A143" s="105"/>
      <c r="B143" s="220" t="s">
        <v>21</v>
      </c>
      <c r="C143" s="3" t="s">
        <v>138</v>
      </c>
      <c r="D143" s="113"/>
      <c r="E143" s="113"/>
      <c r="F143" s="113"/>
      <c r="G143" s="4"/>
      <c r="H143" s="115"/>
      <c r="I143" s="115"/>
      <c r="J143" s="115"/>
      <c r="K143" s="115"/>
      <c r="L143" s="115"/>
      <c r="M143" s="115"/>
      <c r="N143" s="115"/>
      <c r="O143" s="116"/>
      <c r="P143" s="116"/>
      <c r="Q143" s="117"/>
      <c r="R143" s="117"/>
      <c r="S143" s="117"/>
      <c r="T143" s="117"/>
      <c r="U143" s="117"/>
      <c r="V143" s="117"/>
      <c r="W143" s="117"/>
      <c r="X143" s="15"/>
      <c r="Y143" s="15"/>
      <c r="Z143" s="15"/>
      <c r="AA143" s="103"/>
      <c r="AB143" s="104"/>
      <c r="AC143" s="110" t="s">
        <v>32</v>
      </c>
      <c r="AD143" s="110" t="s">
        <v>33</v>
      </c>
      <c r="AE143" s="118"/>
      <c r="AF143" s="118"/>
      <c r="AG143" s="15"/>
      <c r="AH143" s="15"/>
      <c r="AI143" s="15"/>
      <c r="AJ143" s="15"/>
      <c r="AK143" s="15"/>
      <c r="AL143" s="15"/>
      <c r="AM143" s="103"/>
    </row>
    <row r="144" spans="1:39" s="1" customFormat="1" ht="18" customHeight="1">
      <c r="A144" s="105"/>
      <c r="B144" s="220" t="s">
        <v>22</v>
      </c>
      <c r="C144" s="214" t="s">
        <v>136</v>
      </c>
      <c r="E144" s="4"/>
      <c r="F144" s="4"/>
      <c r="G144" s="4"/>
      <c r="H144" s="4"/>
      <c r="I144" s="4"/>
      <c r="J144" s="4"/>
      <c r="K144" s="119"/>
      <c r="L144" s="4"/>
      <c r="M144" s="4"/>
      <c r="N144" s="4"/>
      <c r="O144" s="10"/>
      <c r="P144" s="10"/>
      <c r="Q144" s="120"/>
      <c r="R144" s="120"/>
      <c r="S144" s="120"/>
      <c r="T144" s="120"/>
      <c r="U144" s="106"/>
      <c r="V144" s="106"/>
      <c r="W144" s="106"/>
      <c r="X144" s="15"/>
      <c r="Y144" s="15"/>
      <c r="Z144" s="15"/>
      <c r="AA144" s="103"/>
      <c r="AB144" s="104"/>
      <c r="AC144" s="111" t="s">
        <v>15</v>
      </c>
      <c r="AD144" s="121" t="s">
        <v>34</v>
      </c>
      <c r="AE144" s="14"/>
      <c r="AF144" s="14"/>
      <c r="AG144" s="15"/>
      <c r="AH144" s="15"/>
      <c r="AI144" s="15"/>
      <c r="AJ144" s="15"/>
      <c r="AK144" s="15"/>
      <c r="AL144" s="15"/>
      <c r="AM144" s="103"/>
    </row>
    <row r="145" spans="1:39" s="1" customFormat="1" ht="18" customHeight="1">
      <c r="A145" s="105"/>
      <c r="B145" s="220" t="s">
        <v>23</v>
      </c>
      <c r="C145" s="3" t="s">
        <v>150</v>
      </c>
      <c r="D145" s="4"/>
      <c r="E145" s="4"/>
      <c r="F145" s="4"/>
      <c r="G145" s="4"/>
      <c r="H145" s="12"/>
      <c r="I145" s="12"/>
      <c r="J145" s="12"/>
      <c r="K145" s="12"/>
      <c r="L145" s="12"/>
      <c r="M145" s="12"/>
      <c r="N145" s="12"/>
      <c r="O145" s="113"/>
      <c r="P145" s="113"/>
      <c r="Q145" s="106"/>
      <c r="R145" s="106"/>
      <c r="S145" s="106"/>
      <c r="T145" s="106"/>
      <c r="U145" s="106"/>
      <c r="V145" s="106"/>
      <c r="W145" s="106"/>
      <c r="X145" s="15"/>
      <c r="Y145" s="15"/>
      <c r="Z145" s="15"/>
      <c r="AA145" s="103"/>
      <c r="AB145" s="104"/>
      <c r="AC145" s="111" t="s">
        <v>35</v>
      </c>
      <c r="AD145" s="111" t="s">
        <v>36</v>
      </c>
      <c r="AE145" s="14"/>
      <c r="AF145" s="14"/>
      <c r="AG145" s="15"/>
      <c r="AH145" s="15"/>
      <c r="AI145" s="15"/>
      <c r="AJ145" s="15"/>
      <c r="AK145" s="15"/>
      <c r="AL145" s="15"/>
      <c r="AM145" s="103"/>
    </row>
    <row r="146" spans="1:39" s="1" customFormat="1" ht="18" customHeight="1">
      <c r="A146" s="105"/>
      <c r="B146" s="4"/>
      <c r="C146" s="4" t="s">
        <v>151</v>
      </c>
      <c r="D146" s="4"/>
      <c r="E146" s="4"/>
      <c r="F146" s="4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4"/>
      <c r="R146" s="14"/>
      <c r="S146" s="14"/>
      <c r="T146" s="106"/>
      <c r="U146" s="106"/>
      <c r="V146" s="106"/>
      <c r="W146" s="106"/>
      <c r="X146" s="15"/>
      <c r="Y146" s="15"/>
      <c r="Z146" s="15"/>
      <c r="AA146" s="103"/>
      <c r="AB146" s="104"/>
      <c r="AC146" s="111" t="s">
        <v>37</v>
      </c>
      <c r="AD146" s="111" t="s">
        <v>38</v>
      </c>
      <c r="AE146" s="14"/>
      <c r="AF146" s="106"/>
      <c r="AG146" s="15"/>
      <c r="AH146" s="15"/>
      <c r="AI146" s="15"/>
      <c r="AJ146" s="15"/>
      <c r="AK146" s="15"/>
      <c r="AL146" s="15"/>
      <c r="AM146" s="103"/>
    </row>
    <row r="147" spans="1:39" s="1" customFormat="1" ht="18" customHeight="1">
      <c r="A147" s="105"/>
      <c r="B147" s="220" t="s">
        <v>45</v>
      </c>
      <c r="C147" s="5" t="s">
        <v>139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4"/>
      <c r="R147" s="14"/>
      <c r="S147" s="14"/>
      <c r="T147" s="106"/>
      <c r="U147" s="106"/>
      <c r="V147" s="106"/>
      <c r="W147" s="106"/>
      <c r="X147" s="15"/>
      <c r="Y147" s="15"/>
      <c r="Z147" s="15"/>
      <c r="AA147" s="103"/>
      <c r="AB147" s="104"/>
      <c r="AC147" s="110" t="s">
        <v>39</v>
      </c>
      <c r="AD147" s="110" t="s">
        <v>40</v>
      </c>
      <c r="AE147" s="14"/>
      <c r="AF147" s="106"/>
      <c r="AG147" s="15"/>
      <c r="AH147" s="15"/>
      <c r="AI147" s="15"/>
      <c r="AJ147" s="15"/>
      <c r="AK147" s="15"/>
      <c r="AL147" s="15"/>
      <c r="AM147" s="103"/>
    </row>
    <row r="148" spans="1:39" s="1" customFormat="1" ht="18" customHeight="1">
      <c r="A148" s="105"/>
      <c r="B148" s="220" t="s">
        <v>46</v>
      </c>
      <c r="C148" s="13" t="s">
        <v>140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4"/>
      <c r="R148" s="14"/>
      <c r="S148" s="14"/>
      <c r="T148" s="106"/>
      <c r="U148" s="106"/>
      <c r="V148" s="106"/>
      <c r="W148" s="106"/>
      <c r="X148" s="15"/>
      <c r="Y148" s="15"/>
      <c r="Z148" s="15"/>
      <c r="AA148" s="103"/>
      <c r="AB148" s="104"/>
      <c r="AC148" s="122"/>
      <c r="AD148" s="110" t="s">
        <v>60</v>
      </c>
      <c r="AF148" s="106"/>
      <c r="AG148" s="15"/>
      <c r="AH148" s="15"/>
      <c r="AI148" s="15"/>
      <c r="AJ148" s="15"/>
      <c r="AK148" s="15"/>
      <c r="AL148" s="15"/>
      <c r="AM148" s="103"/>
    </row>
    <row r="149" spans="1:39" s="1" customFormat="1" ht="18" customHeight="1">
      <c r="A149" s="105"/>
      <c r="B149" s="220" t="s">
        <v>47</v>
      </c>
      <c r="C149" s="3" t="s">
        <v>141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4"/>
      <c r="R149" s="14"/>
      <c r="S149" s="14"/>
      <c r="T149" s="106"/>
      <c r="U149" s="106"/>
      <c r="V149" s="106"/>
      <c r="W149" s="106"/>
      <c r="X149" s="15"/>
      <c r="Y149" s="15"/>
      <c r="Z149" s="15"/>
      <c r="AA149" s="103"/>
      <c r="AB149" s="104"/>
      <c r="AC149" s="225"/>
      <c r="AD149" s="110"/>
      <c r="AF149" s="106"/>
      <c r="AG149" s="15"/>
      <c r="AH149" s="15"/>
      <c r="AI149" s="15"/>
      <c r="AJ149" s="15"/>
      <c r="AK149" s="15"/>
      <c r="AL149" s="15"/>
      <c r="AM149" s="103"/>
    </row>
    <row r="150" spans="1:39" s="1" customFormat="1" ht="18" customHeight="1">
      <c r="A150" s="105"/>
      <c r="B150" s="220" t="s">
        <v>48</v>
      </c>
      <c r="C150" s="113" t="s">
        <v>142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4"/>
      <c r="R150" s="14"/>
      <c r="S150" s="14"/>
      <c r="T150" s="106"/>
      <c r="U150" s="106"/>
      <c r="V150" s="106"/>
      <c r="W150" s="106"/>
      <c r="X150" s="15"/>
      <c r="Y150" s="15"/>
      <c r="Z150" s="15"/>
      <c r="AA150" s="103"/>
      <c r="AB150" s="104"/>
      <c r="AC150" s="226"/>
      <c r="AD150" s="110"/>
      <c r="AF150" s="106"/>
      <c r="AG150" s="15"/>
      <c r="AH150" s="15"/>
      <c r="AI150" s="15"/>
      <c r="AJ150" s="15"/>
      <c r="AK150" s="15"/>
      <c r="AL150" s="15"/>
      <c r="AM150" s="103"/>
    </row>
    <row r="151" spans="1:39" s="1" customFormat="1" ht="18" customHeight="1" thickBot="1">
      <c r="A151" s="123"/>
      <c r="B151" s="124"/>
      <c r="C151" s="124"/>
      <c r="D151" s="125"/>
      <c r="E151" s="126"/>
      <c r="F151" s="126"/>
      <c r="G151" s="126"/>
      <c r="H151" s="126"/>
      <c r="I151" s="126"/>
      <c r="J151" s="126"/>
      <c r="K151" s="125"/>
      <c r="L151" s="125"/>
      <c r="M151" s="125"/>
      <c r="N151" s="125"/>
      <c r="O151" s="125"/>
      <c r="P151" s="125"/>
      <c r="Q151" s="125"/>
      <c r="R151" s="125"/>
      <c r="S151" s="125"/>
      <c r="T151" s="127"/>
      <c r="U151" s="124"/>
      <c r="V151" s="124"/>
      <c r="W151" s="124"/>
      <c r="X151" s="124"/>
      <c r="Y151" s="124"/>
      <c r="Z151" s="124"/>
      <c r="AA151" s="128"/>
      <c r="AB151" s="272" t="s">
        <v>163</v>
      </c>
      <c r="AC151" s="273"/>
      <c r="AD151" s="274"/>
      <c r="AE151" s="274"/>
      <c r="AF151" s="274"/>
      <c r="AG151" s="274"/>
      <c r="AH151" s="274"/>
      <c r="AI151" s="274"/>
      <c r="AJ151" s="274"/>
      <c r="AK151" s="274"/>
      <c r="AL151" s="274"/>
      <c r="AM151" s="275"/>
    </row>
  </sheetData>
  <sheetProtection/>
  <mergeCells count="501">
    <mergeCell ref="AD111:AD112"/>
    <mergeCell ref="AM130:AM131"/>
    <mergeCell ref="AB81:AE81"/>
    <mergeCell ref="AM78:AM79"/>
    <mergeCell ref="AB109:AE109"/>
    <mergeCell ref="AE111:AE112"/>
    <mergeCell ref="AJ82:AM82"/>
    <mergeCell ref="AB82:AE82"/>
    <mergeCell ref="AC78:AC79"/>
    <mergeCell ref="AH111:AH112"/>
    <mergeCell ref="AF134:AI134"/>
    <mergeCell ref="AJ134:AM134"/>
    <mergeCell ref="AB130:AB131"/>
    <mergeCell ref="AG130:AG131"/>
    <mergeCell ref="AH130:AH131"/>
    <mergeCell ref="AF130:AF131"/>
    <mergeCell ref="AI130:AI131"/>
    <mergeCell ref="AB134:AE134"/>
    <mergeCell ref="AE130:AE131"/>
    <mergeCell ref="AB51:AM51"/>
    <mergeCell ref="AB104:AM104"/>
    <mergeCell ref="AE78:AE79"/>
    <mergeCell ref="AD78:AD79"/>
    <mergeCell ref="AJ78:AJ79"/>
    <mergeCell ref="AF81:AI81"/>
    <mergeCell ref="AJ81:AM81"/>
    <mergeCell ref="AJ84:AM84"/>
    <mergeCell ref="AF82:AI82"/>
    <mergeCell ref="AB84:AE84"/>
    <mergeCell ref="E75:E76"/>
    <mergeCell ref="D75:D76"/>
    <mergeCell ref="J127:J128"/>
    <mergeCell ref="I80:I81"/>
    <mergeCell ref="G127:G128"/>
    <mergeCell ref="H113:K113"/>
    <mergeCell ref="G82:K82"/>
    <mergeCell ref="K127:K128"/>
    <mergeCell ref="AJ135:AM135"/>
    <mergeCell ref="AB83:AE83"/>
    <mergeCell ref="AF83:AI83"/>
    <mergeCell ref="AJ83:AM83"/>
    <mergeCell ref="AJ133:AM133"/>
    <mergeCell ref="AF133:AI133"/>
    <mergeCell ref="AB133:AE133"/>
    <mergeCell ref="AC130:AC131"/>
    <mergeCell ref="AD130:AD131"/>
    <mergeCell ref="AF135:AI135"/>
    <mergeCell ref="L113:AM113"/>
    <mergeCell ref="W111:W112"/>
    <mergeCell ref="AB111:AB112"/>
    <mergeCell ref="AK111:AK112"/>
    <mergeCell ref="I132:I133"/>
    <mergeCell ref="M130:M131"/>
    <mergeCell ref="K132:K133"/>
    <mergeCell ref="J132:J133"/>
    <mergeCell ref="I129:I131"/>
    <mergeCell ref="J129:J131"/>
    <mergeCell ref="M78:M79"/>
    <mergeCell ref="N78:N79"/>
    <mergeCell ref="O78:O79"/>
    <mergeCell ref="R78:R79"/>
    <mergeCell ref="P83:S83"/>
    <mergeCell ref="N130:N131"/>
    <mergeCell ref="O130:O131"/>
    <mergeCell ref="L129:O129"/>
    <mergeCell ref="P129:S129"/>
    <mergeCell ref="L130:L131"/>
    <mergeCell ref="P135:S135"/>
    <mergeCell ref="T135:W135"/>
    <mergeCell ref="G132:G133"/>
    <mergeCell ref="H132:H133"/>
    <mergeCell ref="L134:O134"/>
    <mergeCell ref="G134:K134"/>
    <mergeCell ref="P134:S134"/>
    <mergeCell ref="T134:W134"/>
    <mergeCell ref="L133:O133"/>
    <mergeCell ref="G136:K136"/>
    <mergeCell ref="L136:O136"/>
    <mergeCell ref="G135:K135"/>
    <mergeCell ref="L135:O135"/>
    <mergeCell ref="F132:F133"/>
    <mergeCell ref="E129:E131"/>
    <mergeCell ref="H129:H131"/>
    <mergeCell ref="A129:C136"/>
    <mergeCell ref="D129:D131"/>
    <mergeCell ref="D134:F136"/>
    <mergeCell ref="F129:F131"/>
    <mergeCell ref="D132:D133"/>
    <mergeCell ref="E132:E133"/>
    <mergeCell ref="AJ136:AM136"/>
    <mergeCell ref="AB136:AE136"/>
    <mergeCell ref="P136:S136"/>
    <mergeCell ref="AF136:AI136"/>
    <mergeCell ref="T136:W136"/>
    <mergeCell ref="X136:AA136"/>
    <mergeCell ref="AA130:AA131"/>
    <mergeCell ref="X130:X131"/>
    <mergeCell ref="P133:S133"/>
    <mergeCell ref="T133:W133"/>
    <mergeCell ref="X133:AA133"/>
    <mergeCell ref="T130:T131"/>
    <mergeCell ref="U130:U131"/>
    <mergeCell ref="Y130:Y131"/>
    <mergeCell ref="Z130:Z131"/>
    <mergeCell ref="X135:AA135"/>
    <mergeCell ref="X134:AA134"/>
    <mergeCell ref="AB135:AE135"/>
    <mergeCell ref="AJ129:AM129"/>
    <mergeCell ref="X129:AA129"/>
    <mergeCell ref="AB129:AE129"/>
    <mergeCell ref="AF129:AI129"/>
    <mergeCell ref="AJ130:AJ131"/>
    <mergeCell ref="AK130:AK131"/>
    <mergeCell ref="AL130:AL131"/>
    <mergeCell ref="T129:W129"/>
    <mergeCell ref="P130:P131"/>
    <mergeCell ref="Q130:Q131"/>
    <mergeCell ref="R130:R131"/>
    <mergeCell ref="S130:S131"/>
    <mergeCell ref="V130:V131"/>
    <mergeCell ref="W130:W131"/>
    <mergeCell ref="A103:C103"/>
    <mergeCell ref="A104:C104"/>
    <mergeCell ref="Y111:Y112"/>
    <mergeCell ref="Z111:Z112"/>
    <mergeCell ref="L108:AM108"/>
    <mergeCell ref="AL111:AL112"/>
    <mergeCell ref="S111:S112"/>
    <mergeCell ref="P111:P112"/>
    <mergeCell ref="A106:C106"/>
    <mergeCell ref="AA111:AA112"/>
    <mergeCell ref="B113:C113"/>
    <mergeCell ref="D113:E113"/>
    <mergeCell ref="AJ128:AM128"/>
    <mergeCell ref="AF128:AI128"/>
    <mergeCell ref="T128:W128"/>
    <mergeCell ref="AB128:AE128"/>
    <mergeCell ref="X128:AA128"/>
    <mergeCell ref="L128:O128"/>
    <mergeCell ref="P128:S128"/>
    <mergeCell ref="H127:H128"/>
    <mergeCell ref="A108:A112"/>
    <mergeCell ref="B108:C112"/>
    <mergeCell ref="AF84:AI84"/>
    <mergeCell ref="T83:W83"/>
    <mergeCell ref="A101:C101"/>
    <mergeCell ref="A105:C105"/>
    <mergeCell ref="A102:C102"/>
    <mergeCell ref="P84:S84"/>
    <mergeCell ref="A100:C100"/>
    <mergeCell ref="A77:C84"/>
    <mergeCell ref="J77:J79"/>
    <mergeCell ref="L77:O77"/>
    <mergeCell ref="T84:W84"/>
    <mergeCell ref="X84:AA84"/>
    <mergeCell ref="T82:W82"/>
    <mergeCell ref="X82:AA82"/>
    <mergeCell ref="X83:AA83"/>
    <mergeCell ref="P82:S82"/>
    <mergeCell ref="L82:O82"/>
    <mergeCell ref="Q78:Q79"/>
    <mergeCell ref="K77:K79"/>
    <mergeCell ref="AB76:AE76"/>
    <mergeCell ref="T76:W76"/>
    <mergeCell ref="W78:W79"/>
    <mergeCell ref="V78:V79"/>
    <mergeCell ref="J80:J81"/>
    <mergeCell ref="P81:S81"/>
    <mergeCell ref="T81:W81"/>
    <mergeCell ref="J75:J76"/>
    <mergeCell ref="K80:K81"/>
    <mergeCell ref="X81:AA81"/>
    <mergeCell ref="Z78:Z79"/>
    <mergeCell ref="AB78:AB79"/>
    <mergeCell ref="AA78:AA79"/>
    <mergeCell ref="X78:X79"/>
    <mergeCell ref="Y78:Y79"/>
    <mergeCell ref="I75:I76"/>
    <mergeCell ref="P77:S77"/>
    <mergeCell ref="T77:W77"/>
    <mergeCell ref="I77:I79"/>
    <mergeCell ref="P76:S76"/>
    <mergeCell ref="P78:P79"/>
    <mergeCell ref="L76:O76"/>
    <mergeCell ref="L78:L79"/>
    <mergeCell ref="K75:K76"/>
    <mergeCell ref="T78:T79"/>
    <mergeCell ref="AK58:AK59"/>
    <mergeCell ref="AG58:AG59"/>
    <mergeCell ref="AH58:AH59"/>
    <mergeCell ref="AJ77:AM77"/>
    <mergeCell ref="AF77:AI77"/>
    <mergeCell ref="AK78:AK79"/>
    <mergeCell ref="AI58:AI59"/>
    <mergeCell ref="AG78:AG79"/>
    <mergeCell ref="R58:R59"/>
    <mergeCell ref="X76:AA76"/>
    <mergeCell ref="X77:AA77"/>
    <mergeCell ref="AB77:AE77"/>
    <mergeCell ref="AI78:AI79"/>
    <mergeCell ref="AH78:AH79"/>
    <mergeCell ref="AF58:AF59"/>
    <mergeCell ref="U78:U79"/>
    <mergeCell ref="S78:S79"/>
    <mergeCell ref="E57:E59"/>
    <mergeCell ref="G56:G59"/>
    <mergeCell ref="H56:K56"/>
    <mergeCell ref="H57:H59"/>
    <mergeCell ref="M58:M59"/>
    <mergeCell ref="N58:N59"/>
    <mergeCell ref="L58:L59"/>
    <mergeCell ref="T31:W31"/>
    <mergeCell ref="AJ29:AM29"/>
    <mergeCell ref="AB29:AE29"/>
    <mergeCell ref="X30:AA30"/>
    <mergeCell ref="X29:AA29"/>
    <mergeCell ref="AF31:AI31"/>
    <mergeCell ref="AJ30:AM30"/>
    <mergeCell ref="W25:W26"/>
    <mergeCell ref="J24:J26"/>
    <mergeCell ref="P25:P26"/>
    <mergeCell ref="R25:R26"/>
    <mergeCell ref="Q25:Q26"/>
    <mergeCell ref="L25:L26"/>
    <mergeCell ref="M25:M26"/>
    <mergeCell ref="N25:N26"/>
    <mergeCell ref="O25:O26"/>
    <mergeCell ref="L24:O24"/>
    <mergeCell ref="AE25:AE26"/>
    <mergeCell ref="AB25:AB26"/>
    <mergeCell ref="AB28:AE28"/>
    <mergeCell ref="P28:S28"/>
    <mergeCell ref="J27:J28"/>
    <mergeCell ref="T28:W28"/>
    <mergeCell ref="K27:K28"/>
    <mergeCell ref="L28:O28"/>
    <mergeCell ref="K24:K26"/>
    <mergeCell ref="V25:V26"/>
    <mergeCell ref="AJ24:AM24"/>
    <mergeCell ref="AB12:AB13"/>
    <mergeCell ref="AC12:AC13"/>
    <mergeCell ref="AC25:AC26"/>
    <mergeCell ref="AM25:AM26"/>
    <mergeCell ref="AL25:AL26"/>
    <mergeCell ref="AJ25:AJ26"/>
    <mergeCell ref="AK25:AK26"/>
    <mergeCell ref="AI25:AI26"/>
    <mergeCell ref="AH25:AH26"/>
    <mergeCell ref="X25:X26"/>
    <mergeCell ref="Y25:Y26"/>
    <mergeCell ref="X23:AA23"/>
    <mergeCell ref="AI12:AI13"/>
    <mergeCell ref="AH12:AH13"/>
    <mergeCell ref="AB24:AE24"/>
    <mergeCell ref="AF24:AI24"/>
    <mergeCell ref="AF12:AF13"/>
    <mergeCell ref="X24:AA24"/>
    <mergeCell ref="AA12:AA13"/>
    <mergeCell ref="H24:H26"/>
    <mergeCell ref="AB23:AE23"/>
    <mergeCell ref="AF23:AI23"/>
    <mergeCell ref="AJ23:AM23"/>
    <mergeCell ref="Z25:Z26"/>
    <mergeCell ref="AA25:AA26"/>
    <mergeCell ref="T25:T26"/>
    <mergeCell ref="AF25:AF26"/>
    <mergeCell ref="AG25:AG26"/>
    <mergeCell ref="AD25:AD26"/>
    <mergeCell ref="B14:C14"/>
    <mergeCell ref="D14:E14"/>
    <mergeCell ref="H14:K14"/>
    <mergeCell ref="L14:AM14"/>
    <mergeCell ref="D11:D13"/>
    <mergeCell ref="AK12:AK13"/>
    <mergeCell ref="AM12:AM13"/>
    <mergeCell ref="AL12:AL13"/>
    <mergeCell ref="AJ12:AJ13"/>
    <mergeCell ref="L11:AM11"/>
    <mergeCell ref="V12:V13"/>
    <mergeCell ref="W12:W13"/>
    <mergeCell ref="AJ10:AM10"/>
    <mergeCell ref="X10:AA10"/>
    <mergeCell ref="N12:N13"/>
    <mergeCell ref="X12:X13"/>
    <mergeCell ref="O12:O13"/>
    <mergeCell ref="P12:P13"/>
    <mergeCell ref="R12:R13"/>
    <mergeCell ref="A3:C3"/>
    <mergeCell ref="A2:C2"/>
    <mergeCell ref="A5:C5"/>
    <mergeCell ref="L9:AM9"/>
    <mergeCell ref="AF10:AI10"/>
    <mergeCell ref="AB10:AE10"/>
    <mergeCell ref="B9:C13"/>
    <mergeCell ref="J11:J13"/>
    <mergeCell ref="U12:U13"/>
    <mergeCell ref="Z12:Z13"/>
    <mergeCell ref="G24:G26"/>
    <mergeCell ref="G31:K31"/>
    <mergeCell ref="F11:F13"/>
    <mergeCell ref="L31:O31"/>
    <mergeCell ref="T29:W29"/>
    <mergeCell ref="L23:O23"/>
    <mergeCell ref="S12:S13"/>
    <mergeCell ref="Q12:Q13"/>
    <mergeCell ref="T12:T13"/>
    <mergeCell ref="M12:M13"/>
    <mergeCell ref="T10:W10"/>
    <mergeCell ref="AG12:AG13"/>
    <mergeCell ref="Y12:Y13"/>
    <mergeCell ref="H11:H13"/>
    <mergeCell ref="H10:K10"/>
    <mergeCell ref="L12:L13"/>
    <mergeCell ref="AD12:AD13"/>
    <mergeCell ref="AE12:AE13"/>
    <mergeCell ref="L10:O10"/>
    <mergeCell ref="P10:S10"/>
    <mergeCell ref="A6:C6"/>
    <mergeCell ref="A9:A13"/>
    <mergeCell ref="A7:C7"/>
    <mergeCell ref="G9:K9"/>
    <mergeCell ref="I11:I13"/>
    <mergeCell ref="E11:E13"/>
    <mergeCell ref="K11:K13"/>
    <mergeCell ref="D9:F10"/>
    <mergeCell ref="G10:G13"/>
    <mergeCell ref="A53:C53"/>
    <mergeCell ref="A52:C52"/>
    <mergeCell ref="W58:W59"/>
    <mergeCell ref="T58:T59"/>
    <mergeCell ref="U58:U59"/>
    <mergeCell ref="V58:V59"/>
    <mergeCell ref="F57:F59"/>
    <mergeCell ref="A55:A59"/>
    <mergeCell ref="P56:S56"/>
    <mergeCell ref="T56:W56"/>
    <mergeCell ref="P23:S23"/>
    <mergeCell ref="L30:O30"/>
    <mergeCell ref="P30:S30"/>
    <mergeCell ref="S25:S26"/>
    <mergeCell ref="P29:S29"/>
    <mergeCell ref="P24:S24"/>
    <mergeCell ref="H22:H23"/>
    <mergeCell ref="G29:K29"/>
    <mergeCell ref="J22:J23"/>
    <mergeCell ref="K22:K23"/>
    <mergeCell ref="G22:G23"/>
    <mergeCell ref="I22:I23"/>
    <mergeCell ref="G27:G28"/>
    <mergeCell ref="H27:H28"/>
    <mergeCell ref="I27:I28"/>
    <mergeCell ref="I24:I26"/>
    <mergeCell ref="A47:C47"/>
    <mergeCell ref="F27:F28"/>
    <mergeCell ref="D47:AA48"/>
    <mergeCell ref="G30:K30"/>
    <mergeCell ref="A48:C48"/>
    <mergeCell ref="A24:C31"/>
    <mergeCell ref="T24:W24"/>
    <mergeCell ref="L29:O29"/>
    <mergeCell ref="F24:F26"/>
    <mergeCell ref="D29:F31"/>
    <mergeCell ref="J57:J59"/>
    <mergeCell ref="D60:E60"/>
    <mergeCell ref="H60:K60"/>
    <mergeCell ref="B55:C59"/>
    <mergeCell ref="G75:G76"/>
    <mergeCell ref="H75:H76"/>
    <mergeCell ref="F75:F76"/>
    <mergeCell ref="K57:K59"/>
    <mergeCell ref="D55:F56"/>
    <mergeCell ref="D57:D59"/>
    <mergeCell ref="A50:C50"/>
    <mergeCell ref="D27:D28"/>
    <mergeCell ref="E27:E28"/>
    <mergeCell ref="B22:C23"/>
    <mergeCell ref="E22:E23"/>
    <mergeCell ref="B75:C76"/>
    <mergeCell ref="B60:C60"/>
    <mergeCell ref="A49:C49"/>
    <mergeCell ref="E24:E26"/>
    <mergeCell ref="A51:C51"/>
    <mergeCell ref="AB1:AM1"/>
    <mergeCell ref="AB4:AM4"/>
    <mergeCell ref="AB7:AM7"/>
    <mergeCell ref="AB5:AM5"/>
    <mergeCell ref="D1:AA2"/>
    <mergeCell ref="D24:D26"/>
    <mergeCell ref="F22:F23"/>
    <mergeCell ref="T23:W23"/>
    <mergeCell ref="U25:U26"/>
    <mergeCell ref="D22:D23"/>
    <mergeCell ref="A4:C4"/>
    <mergeCell ref="A1:C1"/>
    <mergeCell ref="AB100:AM100"/>
    <mergeCell ref="H110:H112"/>
    <mergeCell ref="AF111:AF112"/>
    <mergeCell ref="Q111:Q112"/>
    <mergeCell ref="AM111:AM112"/>
    <mergeCell ref="AC111:AC112"/>
    <mergeCell ref="U111:U112"/>
    <mergeCell ref="V111:V112"/>
    <mergeCell ref="T30:W30"/>
    <mergeCell ref="X58:X59"/>
    <mergeCell ref="P58:P59"/>
    <mergeCell ref="L55:AM55"/>
    <mergeCell ref="AB56:AE56"/>
    <mergeCell ref="Q58:Q59"/>
    <mergeCell ref="L57:AM57"/>
    <mergeCell ref="AB30:AE30"/>
    <mergeCell ref="AF30:AI30"/>
    <mergeCell ref="AJ31:AM31"/>
    <mergeCell ref="AB103:AM103"/>
    <mergeCell ref="AB106:AM106"/>
    <mergeCell ref="AB50:AM50"/>
    <mergeCell ref="AC58:AC59"/>
    <mergeCell ref="AL58:AL59"/>
    <mergeCell ref="AL78:AL79"/>
    <mergeCell ref="AB53:AM53"/>
    <mergeCell ref="AF56:AI56"/>
    <mergeCell ref="AJ56:AM56"/>
    <mergeCell ref="AJ58:AJ59"/>
    <mergeCell ref="L56:O56"/>
    <mergeCell ref="X111:X112"/>
    <mergeCell ref="L110:AM110"/>
    <mergeCell ref="O58:O59"/>
    <mergeCell ref="S58:S59"/>
    <mergeCell ref="X109:AA109"/>
    <mergeCell ref="L111:L112"/>
    <mergeCell ref="L109:O109"/>
    <mergeCell ref="T109:W109"/>
    <mergeCell ref="R111:R112"/>
    <mergeCell ref="P109:S109"/>
    <mergeCell ref="D77:D79"/>
    <mergeCell ref="AI111:AI112"/>
    <mergeCell ref="AJ111:AJ112"/>
    <mergeCell ref="AF109:AI109"/>
    <mergeCell ref="E77:E79"/>
    <mergeCell ref="F77:F79"/>
    <mergeCell ref="AG111:AG112"/>
    <mergeCell ref="T111:T112"/>
    <mergeCell ref="AF78:AF79"/>
    <mergeCell ref="D80:D81"/>
    <mergeCell ref="D108:F109"/>
    <mergeCell ref="E80:E81"/>
    <mergeCell ref="L84:O84"/>
    <mergeCell ref="G108:K108"/>
    <mergeCell ref="L81:O81"/>
    <mergeCell ref="G109:G112"/>
    <mergeCell ref="H109:K109"/>
    <mergeCell ref="G84:K84"/>
    <mergeCell ref="B127:C128"/>
    <mergeCell ref="AB99:AM99"/>
    <mergeCell ref="L83:O83"/>
    <mergeCell ref="G80:G81"/>
    <mergeCell ref="N111:N112"/>
    <mergeCell ref="O111:O112"/>
    <mergeCell ref="D127:D128"/>
    <mergeCell ref="E127:E128"/>
    <mergeCell ref="D100:AA101"/>
    <mergeCell ref="F80:F81"/>
    <mergeCell ref="F127:F128"/>
    <mergeCell ref="D82:F84"/>
    <mergeCell ref="F110:F112"/>
    <mergeCell ref="H80:H81"/>
    <mergeCell ref="AA58:AA59"/>
    <mergeCell ref="AE58:AE59"/>
    <mergeCell ref="M111:M112"/>
    <mergeCell ref="D110:D112"/>
    <mergeCell ref="E110:E112"/>
    <mergeCell ref="H77:H79"/>
    <mergeCell ref="G55:K55"/>
    <mergeCell ref="K129:K131"/>
    <mergeCell ref="K110:K112"/>
    <mergeCell ref="G83:K83"/>
    <mergeCell ref="I110:I112"/>
    <mergeCell ref="J110:J112"/>
    <mergeCell ref="G77:G79"/>
    <mergeCell ref="I57:I59"/>
    <mergeCell ref="G129:G131"/>
    <mergeCell ref="I127:I128"/>
    <mergeCell ref="AB151:AM151"/>
    <mergeCell ref="AJ109:AM109"/>
    <mergeCell ref="AB46:AM46"/>
    <mergeCell ref="AB47:AM47"/>
    <mergeCell ref="AB31:AE31"/>
    <mergeCell ref="AF76:AI76"/>
    <mergeCell ref="AJ76:AM76"/>
    <mergeCell ref="L60:AM60"/>
    <mergeCell ref="P31:S31"/>
    <mergeCell ref="AB58:AB59"/>
    <mergeCell ref="AJ28:AM28"/>
    <mergeCell ref="X28:AA28"/>
    <mergeCell ref="X31:AA31"/>
    <mergeCell ref="AD58:AD59"/>
    <mergeCell ref="AM58:AM59"/>
    <mergeCell ref="AF28:AI28"/>
    <mergeCell ref="Y58:Y59"/>
    <mergeCell ref="X56:AA56"/>
    <mergeCell ref="AF29:AI29"/>
    <mergeCell ref="Z58:Z5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55" r:id="rId4"/>
  <rowBreaks count="2" manualBreakCount="2">
    <brk id="46" max="38" man="1"/>
    <brk id="99" max="3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.875" style="16" customWidth="1"/>
    <col min="2" max="2" width="51.375" style="16" customWidth="1"/>
    <col min="3" max="6" width="9.125" style="11" customWidth="1"/>
    <col min="7" max="7" width="14.75390625" style="187" customWidth="1"/>
    <col min="8" max="16384" width="9.125" style="16" customWidth="1"/>
  </cols>
  <sheetData>
    <row r="1" spans="1:7" ht="18" customHeight="1">
      <c r="A1" s="8"/>
      <c r="B1" s="2" t="s">
        <v>64</v>
      </c>
      <c r="C1" s="3" t="s">
        <v>113</v>
      </c>
      <c r="D1" s="3"/>
      <c r="E1" s="4"/>
      <c r="F1" s="4"/>
      <c r="G1" s="1"/>
    </row>
    <row r="2" spans="1:12" ht="18" customHeight="1">
      <c r="A2" s="8"/>
      <c r="B2" s="2" t="s">
        <v>65</v>
      </c>
      <c r="C2" s="3" t="s">
        <v>72</v>
      </c>
      <c r="D2" s="3"/>
      <c r="E2" s="4"/>
      <c r="F2" s="4"/>
      <c r="G2" s="1"/>
      <c r="K2" s="3"/>
      <c r="L2" s="4"/>
    </row>
    <row r="3" spans="1:12" ht="18" customHeight="1">
      <c r="A3" s="8"/>
      <c r="B3" s="2" t="s">
        <v>66</v>
      </c>
      <c r="C3" s="3" t="s">
        <v>95</v>
      </c>
      <c r="D3" s="3"/>
      <c r="E3" s="4"/>
      <c r="F3" s="4"/>
      <c r="G3" s="1"/>
      <c r="K3" s="3"/>
      <c r="L3" s="4"/>
    </row>
    <row r="4" spans="1:12" ht="18" customHeight="1">
      <c r="A4" s="8"/>
      <c r="B4" s="2" t="s">
        <v>70</v>
      </c>
      <c r="C4" s="185" t="s">
        <v>96</v>
      </c>
      <c r="D4" s="3"/>
      <c r="E4" s="4"/>
      <c r="F4" s="4"/>
      <c r="G4" s="1"/>
      <c r="K4" s="3"/>
      <c r="L4" s="4"/>
    </row>
    <row r="5" spans="1:12" ht="18" customHeight="1">
      <c r="A5" s="8"/>
      <c r="B5" s="2" t="s">
        <v>101</v>
      </c>
      <c r="C5" s="185" t="s">
        <v>169</v>
      </c>
      <c r="D5" s="3"/>
      <c r="E5" s="4"/>
      <c r="F5" s="4"/>
      <c r="G5" s="1"/>
      <c r="K5" s="3"/>
      <c r="L5" s="4"/>
    </row>
    <row r="6" spans="1:12" ht="18" customHeight="1">
      <c r="A6" s="8"/>
      <c r="B6" s="2" t="s">
        <v>71</v>
      </c>
      <c r="C6" s="3" t="s">
        <v>137</v>
      </c>
      <c r="D6" s="3"/>
      <c r="E6" s="4"/>
      <c r="F6" s="4"/>
      <c r="G6" s="1"/>
      <c r="K6" s="3"/>
      <c r="L6" s="4"/>
    </row>
    <row r="7" spans="1:12" ht="15.75">
      <c r="A7" s="8"/>
      <c r="B7" s="8"/>
      <c r="C7" s="119"/>
      <c r="D7" s="119"/>
      <c r="E7" s="119"/>
      <c r="F7" s="119"/>
      <c r="G7" s="186"/>
      <c r="K7" s="3"/>
      <c r="L7" s="4"/>
    </row>
    <row r="8" spans="2:12" ht="15.75">
      <c r="B8" s="16" t="s">
        <v>154</v>
      </c>
      <c r="K8" s="3"/>
      <c r="L8" s="4"/>
    </row>
    <row r="9" spans="1:12" ht="15.75">
      <c r="A9" s="188" t="s">
        <v>102</v>
      </c>
      <c r="B9" s="188" t="s">
        <v>103</v>
      </c>
      <c r="C9" s="189" t="s">
        <v>104</v>
      </c>
      <c r="D9" s="189" t="s">
        <v>105</v>
      </c>
      <c r="E9" s="189" t="s">
        <v>106</v>
      </c>
      <c r="F9" s="189" t="s">
        <v>107</v>
      </c>
      <c r="G9" s="189" t="s">
        <v>108</v>
      </c>
      <c r="K9" s="3"/>
      <c r="L9" s="4"/>
    </row>
    <row r="10" spans="1:12" ht="15.75">
      <c r="A10" s="190" t="s">
        <v>19</v>
      </c>
      <c r="B10" s="196" t="s">
        <v>73</v>
      </c>
      <c r="C10" s="138">
        <v>1</v>
      </c>
      <c r="D10" s="138"/>
      <c r="E10" s="138">
        <v>1</v>
      </c>
      <c r="F10" s="138"/>
      <c r="G10" s="138">
        <v>2</v>
      </c>
      <c r="K10" s="3"/>
      <c r="L10" s="4"/>
    </row>
    <row r="11" spans="1:12" ht="15.75">
      <c r="A11" s="190" t="s">
        <v>21</v>
      </c>
      <c r="B11" s="196" t="s">
        <v>78</v>
      </c>
      <c r="C11" s="138">
        <v>1</v>
      </c>
      <c r="D11" s="138"/>
      <c r="E11" s="138"/>
      <c r="F11" s="138"/>
      <c r="G11" s="138">
        <v>1</v>
      </c>
      <c r="K11" s="3"/>
      <c r="L11" s="4"/>
    </row>
    <row r="12" spans="1:12" ht="15.75">
      <c r="A12" s="190" t="s">
        <v>22</v>
      </c>
      <c r="B12" s="196" t="s">
        <v>97</v>
      </c>
      <c r="C12" s="138"/>
      <c r="D12" s="138"/>
      <c r="E12" s="138">
        <v>4</v>
      </c>
      <c r="F12" s="138"/>
      <c r="G12" s="138">
        <v>6</v>
      </c>
      <c r="K12" s="3"/>
      <c r="L12" s="4"/>
    </row>
    <row r="13" spans="1:12" ht="15.75">
      <c r="A13" s="190" t="s">
        <v>23</v>
      </c>
      <c r="B13" s="191" t="s">
        <v>80</v>
      </c>
      <c r="C13" s="138"/>
      <c r="D13" s="138"/>
      <c r="E13" s="138">
        <v>4</v>
      </c>
      <c r="F13" s="138"/>
      <c r="G13" s="138">
        <v>5</v>
      </c>
      <c r="K13" s="3"/>
      <c r="L13" s="4"/>
    </row>
    <row r="14" spans="1:12" ht="15.75">
      <c r="A14" s="190" t="s">
        <v>45</v>
      </c>
      <c r="B14" s="196" t="s">
        <v>83</v>
      </c>
      <c r="C14" s="138">
        <v>1</v>
      </c>
      <c r="D14" s="138"/>
      <c r="E14" s="138"/>
      <c r="F14" s="138"/>
      <c r="G14" s="138">
        <v>2</v>
      </c>
      <c r="K14" s="3"/>
      <c r="L14" s="4"/>
    </row>
    <row r="15" spans="1:12" ht="15.75">
      <c r="A15" s="190" t="s">
        <v>46</v>
      </c>
      <c r="B15" s="196" t="s">
        <v>84</v>
      </c>
      <c r="C15" s="138">
        <v>1</v>
      </c>
      <c r="D15" s="138"/>
      <c r="E15" s="138"/>
      <c r="F15" s="138">
        <v>2</v>
      </c>
      <c r="G15" s="138">
        <v>4</v>
      </c>
      <c r="K15" s="3"/>
      <c r="L15" s="4"/>
    </row>
    <row r="16" spans="1:12" ht="15.75">
      <c r="A16" s="190" t="s">
        <v>47</v>
      </c>
      <c r="B16" s="196" t="s">
        <v>85</v>
      </c>
      <c r="C16" s="138"/>
      <c r="D16" s="138"/>
      <c r="E16" s="138"/>
      <c r="F16" s="138">
        <v>2</v>
      </c>
      <c r="G16" s="138">
        <v>3</v>
      </c>
      <c r="K16" s="3"/>
      <c r="L16" s="4"/>
    </row>
    <row r="17" spans="1:12" ht="15.75">
      <c r="A17" s="190" t="s">
        <v>48</v>
      </c>
      <c r="B17" s="196" t="s">
        <v>86</v>
      </c>
      <c r="C17" s="138">
        <v>2</v>
      </c>
      <c r="D17" s="138"/>
      <c r="E17" s="138"/>
      <c r="F17" s="138"/>
      <c r="G17" s="138">
        <v>3</v>
      </c>
      <c r="K17" s="3"/>
      <c r="L17" s="4"/>
    </row>
    <row r="18" spans="1:12" ht="15.75">
      <c r="A18" s="190" t="s">
        <v>49</v>
      </c>
      <c r="B18" s="196" t="s">
        <v>87</v>
      </c>
      <c r="C18" s="138">
        <v>1</v>
      </c>
      <c r="D18" s="138"/>
      <c r="E18" s="138"/>
      <c r="F18" s="138">
        <v>3</v>
      </c>
      <c r="G18" s="138">
        <v>4</v>
      </c>
      <c r="K18" s="3"/>
      <c r="L18" s="4"/>
    </row>
    <row r="19" spans="1:7" ht="15.75">
      <c r="A19" s="188"/>
      <c r="B19" s="198" t="s">
        <v>109</v>
      </c>
      <c r="C19" s="189">
        <f>SUM(C10:C18)</f>
        <v>7</v>
      </c>
      <c r="D19" s="189">
        <f>SUM(D10:D18)</f>
        <v>0</v>
      </c>
      <c r="E19" s="189">
        <f>SUM(E10:E18)</f>
        <v>9</v>
      </c>
      <c r="F19" s="189">
        <f>SUM(F10:F18)</f>
        <v>7</v>
      </c>
      <c r="G19" s="189">
        <f>SUM(G10:G18)</f>
        <v>30</v>
      </c>
    </row>
    <row r="20" spans="1:7" ht="15.75">
      <c r="A20" s="188"/>
      <c r="B20" s="188"/>
      <c r="C20" s="425">
        <f>SUM(C19:F19)</f>
        <v>23</v>
      </c>
      <c r="D20" s="425"/>
      <c r="E20" s="425"/>
      <c r="F20" s="425"/>
      <c r="G20" s="189"/>
    </row>
    <row r="21" spans="1:7" ht="15.75">
      <c r="A21" s="188" t="s">
        <v>102</v>
      </c>
      <c r="B21" s="188" t="s">
        <v>110</v>
      </c>
      <c r="C21" s="189" t="s">
        <v>104</v>
      </c>
      <c r="D21" s="189" t="s">
        <v>105</v>
      </c>
      <c r="E21" s="189" t="s">
        <v>106</v>
      </c>
      <c r="F21" s="189" t="s">
        <v>107</v>
      </c>
      <c r="G21" s="189" t="s">
        <v>108</v>
      </c>
    </row>
    <row r="22" spans="1:7" ht="15.75">
      <c r="A22" s="190" t="s">
        <v>19</v>
      </c>
      <c r="B22" s="6" t="s">
        <v>78</v>
      </c>
      <c r="C22" s="138">
        <v>2</v>
      </c>
      <c r="D22" s="138"/>
      <c r="E22" s="138"/>
      <c r="F22" s="138"/>
      <c r="G22" s="138">
        <v>1</v>
      </c>
    </row>
    <row r="23" spans="1:7" ht="15.75">
      <c r="A23" s="190" t="s">
        <v>20</v>
      </c>
      <c r="B23" s="6" t="s">
        <v>97</v>
      </c>
      <c r="C23" s="138"/>
      <c r="D23" s="138"/>
      <c r="E23" s="138">
        <v>3</v>
      </c>
      <c r="F23" s="138"/>
      <c r="G23" s="138">
        <v>4</v>
      </c>
    </row>
    <row r="24" spans="1:7" ht="15.75">
      <c r="A24" s="190" t="s">
        <v>21</v>
      </c>
      <c r="B24" s="191" t="s">
        <v>80</v>
      </c>
      <c r="C24" s="138"/>
      <c r="D24" s="138"/>
      <c r="E24" s="138">
        <v>4</v>
      </c>
      <c r="F24" s="138"/>
      <c r="G24" s="138">
        <v>3</v>
      </c>
    </row>
    <row r="25" spans="1:7" ht="15.75">
      <c r="A25" s="190" t="s">
        <v>22</v>
      </c>
      <c r="B25" s="191" t="s">
        <v>81</v>
      </c>
      <c r="C25" s="138"/>
      <c r="D25" s="138"/>
      <c r="E25" s="138">
        <v>4</v>
      </c>
      <c r="F25" s="138"/>
      <c r="G25" s="138">
        <v>5</v>
      </c>
    </row>
    <row r="26" spans="1:7" ht="15.75">
      <c r="A26" s="190" t="s">
        <v>23</v>
      </c>
      <c r="B26" s="6" t="s">
        <v>82</v>
      </c>
      <c r="C26" s="138"/>
      <c r="D26" s="138"/>
      <c r="E26" s="138">
        <v>4</v>
      </c>
      <c r="F26" s="138"/>
      <c r="G26" s="138">
        <v>5</v>
      </c>
    </row>
    <row r="27" spans="1:7" ht="18">
      <c r="A27" s="190" t="s">
        <v>45</v>
      </c>
      <c r="B27" s="6" t="s">
        <v>127</v>
      </c>
      <c r="C27" s="138">
        <v>1</v>
      </c>
      <c r="D27" s="138"/>
      <c r="E27" s="138">
        <v>1</v>
      </c>
      <c r="F27" s="138"/>
      <c r="G27" s="138">
        <v>2</v>
      </c>
    </row>
    <row r="28" spans="1:7" ht="15.75">
      <c r="A28" s="190" t="s">
        <v>46</v>
      </c>
      <c r="B28" s="6" t="s">
        <v>83</v>
      </c>
      <c r="C28" s="138">
        <v>1</v>
      </c>
      <c r="D28" s="138"/>
      <c r="E28" s="138"/>
      <c r="F28" s="138"/>
      <c r="G28" s="138">
        <v>1</v>
      </c>
    </row>
    <row r="29" spans="1:7" ht="15.75">
      <c r="A29" s="190" t="s">
        <v>47</v>
      </c>
      <c r="B29" s="193" t="s">
        <v>87</v>
      </c>
      <c r="C29" s="138"/>
      <c r="D29" s="138"/>
      <c r="E29" s="138"/>
      <c r="F29" s="142">
        <v>4</v>
      </c>
      <c r="G29" s="138">
        <v>4</v>
      </c>
    </row>
    <row r="30" spans="1:7" ht="15.75">
      <c r="A30" s="190" t="s">
        <v>48</v>
      </c>
      <c r="B30" s="193" t="s">
        <v>89</v>
      </c>
      <c r="C30" s="138">
        <v>3</v>
      </c>
      <c r="D30" s="138">
        <v>1</v>
      </c>
      <c r="E30" s="138"/>
      <c r="F30" s="138">
        <v>1</v>
      </c>
      <c r="G30" s="138">
        <v>3</v>
      </c>
    </row>
    <row r="31" spans="1:7" ht="15.75">
      <c r="A31" s="190" t="s">
        <v>49</v>
      </c>
      <c r="B31" s="191" t="s">
        <v>90</v>
      </c>
      <c r="C31" s="138">
        <v>2</v>
      </c>
      <c r="D31" s="138"/>
      <c r="E31" s="138"/>
      <c r="F31" s="138"/>
      <c r="G31" s="138">
        <v>1</v>
      </c>
    </row>
    <row r="32" spans="1:7" ht="15.75">
      <c r="A32" s="190" t="s">
        <v>75</v>
      </c>
      <c r="B32" s="252" t="s">
        <v>165</v>
      </c>
      <c r="C32" s="138"/>
      <c r="D32" s="138"/>
      <c r="E32" s="138"/>
      <c r="F32" s="138"/>
      <c r="G32" s="138">
        <v>1</v>
      </c>
    </row>
    <row r="33" spans="1:7" ht="15.75">
      <c r="A33" s="190"/>
      <c r="B33" s="194" t="s">
        <v>109</v>
      </c>
      <c r="C33" s="195">
        <f>SUM(C22:C32)</f>
        <v>9</v>
      </c>
      <c r="D33" s="195">
        <f>SUM(D22:D32)</f>
        <v>1</v>
      </c>
      <c r="E33" s="195">
        <f>SUM(E22:E32)</f>
        <v>16</v>
      </c>
      <c r="F33" s="195">
        <f>SUM(F22:F32)</f>
        <v>5</v>
      </c>
      <c r="G33" s="195">
        <f>SUM(G22:G32)</f>
        <v>30</v>
      </c>
    </row>
    <row r="34" spans="1:7" ht="15.75">
      <c r="A34" s="190"/>
      <c r="B34" s="192"/>
      <c r="C34" s="426">
        <f>SUM(C33:F33)</f>
        <v>31</v>
      </c>
      <c r="D34" s="426"/>
      <c r="E34" s="426"/>
      <c r="F34" s="426"/>
      <c r="G34" s="195"/>
    </row>
    <row r="35" spans="1:7" ht="15.75">
      <c r="A35" s="188" t="s">
        <v>102</v>
      </c>
      <c r="B35" s="188" t="s">
        <v>111</v>
      </c>
      <c r="C35" s="189" t="s">
        <v>104</v>
      </c>
      <c r="D35" s="189" t="s">
        <v>105</v>
      </c>
      <c r="E35" s="189" t="s">
        <v>106</v>
      </c>
      <c r="F35" s="189" t="s">
        <v>107</v>
      </c>
      <c r="G35" s="189" t="s">
        <v>108</v>
      </c>
    </row>
    <row r="36" spans="1:7" ht="18">
      <c r="A36" s="190" t="s">
        <v>19</v>
      </c>
      <c r="B36" s="196" t="s">
        <v>124</v>
      </c>
      <c r="C36" s="196"/>
      <c r="D36" s="138"/>
      <c r="E36" s="138">
        <v>2</v>
      </c>
      <c r="F36" s="138"/>
      <c r="G36" s="138">
        <v>1</v>
      </c>
    </row>
    <row r="37" spans="1:7" ht="15.75">
      <c r="A37" s="190" t="s">
        <v>20</v>
      </c>
      <c r="B37" s="196" t="s">
        <v>74</v>
      </c>
      <c r="C37" s="138">
        <v>1</v>
      </c>
      <c r="D37" s="138">
        <v>1</v>
      </c>
      <c r="E37" s="138"/>
      <c r="F37" s="138"/>
      <c r="G37" s="138">
        <v>1</v>
      </c>
    </row>
    <row r="38" spans="1:7" ht="15.75">
      <c r="A38" s="190" t="s">
        <v>21</v>
      </c>
      <c r="B38" s="196" t="s">
        <v>78</v>
      </c>
      <c r="C38" s="138">
        <v>2</v>
      </c>
      <c r="D38" s="138"/>
      <c r="E38" s="138"/>
      <c r="F38" s="138"/>
      <c r="G38" s="138">
        <v>1</v>
      </c>
    </row>
    <row r="39" spans="1:7" ht="15.75">
      <c r="A39" s="190" t="s">
        <v>22</v>
      </c>
      <c r="B39" s="196" t="s">
        <v>97</v>
      </c>
      <c r="C39" s="138"/>
      <c r="D39" s="138"/>
      <c r="E39" s="138">
        <v>3</v>
      </c>
      <c r="F39" s="138"/>
      <c r="G39" s="138">
        <v>4</v>
      </c>
    </row>
    <row r="40" spans="1:7" ht="18">
      <c r="A40" s="190" t="s">
        <v>23</v>
      </c>
      <c r="B40" s="196" t="s">
        <v>126</v>
      </c>
      <c r="C40" s="138"/>
      <c r="D40" s="138"/>
      <c r="E40" s="138">
        <v>3</v>
      </c>
      <c r="F40" s="138"/>
      <c r="G40" s="138">
        <v>4</v>
      </c>
    </row>
    <row r="41" spans="1:7" ht="15.75">
      <c r="A41" s="190" t="s">
        <v>45</v>
      </c>
      <c r="B41" s="191" t="s">
        <v>81</v>
      </c>
      <c r="C41" s="138"/>
      <c r="D41" s="138"/>
      <c r="E41" s="138">
        <v>3</v>
      </c>
      <c r="F41" s="138"/>
      <c r="G41" s="138">
        <v>4</v>
      </c>
    </row>
    <row r="42" spans="1:7" ht="15.75">
      <c r="A42" s="190" t="s">
        <v>46</v>
      </c>
      <c r="B42" s="196" t="s">
        <v>82</v>
      </c>
      <c r="C42" s="138"/>
      <c r="D42" s="138"/>
      <c r="E42" s="138">
        <v>4</v>
      </c>
      <c r="F42" s="138"/>
      <c r="G42" s="138">
        <v>5</v>
      </c>
    </row>
    <row r="43" spans="1:7" ht="18">
      <c r="A43" s="190" t="s">
        <v>47</v>
      </c>
      <c r="B43" s="196" t="s">
        <v>127</v>
      </c>
      <c r="C43" s="138"/>
      <c r="D43" s="138"/>
      <c r="E43" s="138">
        <v>2</v>
      </c>
      <c r="F43" s="138"/>
      <c r="G43" s="138">
        <v>2</v>
      </c>
    </row>
    <row r="44" spans="1:7" ht="15.75">
      <c r="A44" s="190" t="s">
        <v>48</v>
      </c>
      <c r="B44" s="191" t="s">
        <v>88</v>
      </c>
      <c r="C44" s="138">
        <v>1</v>
      </c>
      <c r="D44" s="138"/>
      <c r="E44" s="138"/>
      <c r="F44" s="138">
        <v>1</v>
      </c>
      <c r="G44" s="138">
        <v>3</v>
      </c>
    </row>
    <row r="45" spans="1:7" ht="18">
      <c r="A45" s="190" t="s">
        <v>49</v>
      </c>
      <c r="B45" s="191" t="s">
        <v>128</v>
      </c>
      <c r="C45" s="138">
        <v>1</v>
      </c>
      <c r="D45" s="138"/>
      <c r="E45" s="138"/>
      <c r="F45" s="138">
        <v>5</v>
      </c>
      <c r="G45" s="138">
        <v>3</v>
      </c>
    </row>
    <row r="46" spans="1:7" ht="15.75">
      <c r="A46" s="190" t="s">
        <v>75</v>
      </c>
      <c r="B46" s="191" t="s">
        <v>90</v>
      </c>
      <c r="C46" s="138">
        <v>2</v>
      </c>
      <c r="D46" s="138"/>
      <c r="E46" s="138"/>
      <c r="F46" s="138"/>
      <c r="G46" s="138">
        <v>1</v>
      </c>
    </row>
    <row r="47" spans="1:7" ht="15.75">
      <c r="A47" s="190" t="s">
        <v>76</v>
      </c>
      <c r="B47" s="191" t="s">
        <v>91</v>
      </c>
      <c r="C47" s="138">
        <v>1</v>
      </c>
      <c r="D47" s="138"/>
      <c r="E47" s="138"/>
      <c r="F47" s="138"/>
      <c r="G47" s="138">
        <v>1</v>
      </c>
    </row>
    <row r="48" spans="1:7" ht="15.75">
      <c r="A48" s="188"/>
      <c r="B48" s="198" t="s">
        <v>109</v>
      </c>
      <c r="C48" s="189">
        <f>SUM(C36:C47)</f>
        <v>8</v>
      </c>
      <c r="D48" s="189">
        <f>SUM(D36:D47)</f>
        <v>1</v>
      </c>
      <c r="E48" s="189">
        <f>SUM(E36:E47)</f>
        <v>17</v>
      </c>
      <c r="F48" s="189">
        <f>SUM(F36:F47)</f>
        <v>6</v>
      </c>
      <c r="G48" s="189">
        <f>SUM(G36:G47)</f>
        <v>30</v>
      </c>
    </row>
    <row r="49" spans="1:7" ht="15.75">
      <c r="A49" s="188"/>
      <c r="B49" s="188"/>
      <c r="C49" s="425">
        <f>SUM(C48:F48)</f>
        <v>32</v>
      </c>
      <c r="D49" s="425"/>
      <c r="E49" s="425"/>
      <c r="F49" s="425"/>
      <c r="G49" s="189"/>
    </row>
    <row r="50" spans="1:7" ht="15.75">
      <c r="A50" s="188" t="s">
        <v>102</v>
      </c>
      <c r="B50" s="188" t="s">
        <v>112</v>
      </c>
      <c r="C50" s="189" t="s">
        <v>104</v>
      </c>
      <c r="D50" s="189" t="s">
        <v>105</v>
      </c>
      <c r="E50" s="189" t="s">
        <v>106</v>
      </c>
      <c r="F50" s="189" t="s">
        <v>107</v>
      </c>
      <c r="G50" s="189" t="s">
        <v>108</v>
      </c>
    </row>
    <row r="51" spans="1:7" ht="18">
      <c r="A51" s="190" t="s">
        <v>19</v>
      </c>
      <c r="B51" s="6" t="s">
        <v>124</v>
      </c>
      <c r="C51" s="196"/>
      <c r="D51" s="138"/>
      <c r="E51" s="138">
        <v>2</v>
      </c>
      <c r="F51" s="138"/>
      <c r="G51" s="138">
        <v>1</v>
      </c>
    </row>
    <row r="52" spans="1:7" ht="15.75">
      <c r="A52" s="190" t="s">
        <v>20</v>
      </c>
      <c r="B52" s="6" t="s">
        <v>74</v>
      </c>
      <c r="C52" s="138">
        <v>1</v>
      </c>
      <c r="D52" s="138">
        <v>1</v>
      </c>
      <c r="E52" s="138"/>
      <c r="F52" s="138"/>
      <c r="G52" s="138">
        <v>2</v>
      </c>
    </row>
    <row r="53" spans="1:7" ht="18">
      <c r="A53" s="190" t="s">
        <v>21</v>
      </c>
      <c r="B53" s="196" t="s">
        <v>125</v>
      </c>
      <c r="C53" s="138">
        <v>1</v>
      </c>
      <c r="D53" s="138"/>
      <c r="E53" s="138"/>
      <c r="F53" s="138"/>
      <c r="G53" s="138">
        <v>1</v>
      </c>
    </row>
    <row r="54" spans="1:7" ht="15.75">
      <c r="A54" s="190" t="s">
        <v>22</v>
      </c>
      <c r="B54" s="6" t="s">
        <v>78</v>
      </c>
      <c r="C54" s="142">
        <v>2</v>
      </c>
      <c r="D54" s="138"/>
      <c r="E54" s="138"/>
      <c r="F54" s="138"/>
      <c r="G54" s="138">
        <v>3</v>
      </c>
    </row>
    <row r="55" spans="1:7" ht="15.75">
      <c r="A55" s="190" t="s">
        <v>23</v>
      </c>
      <c r="B55" s="6" t="s">
        <v>97</v>
      </c>
      <c r="C55" s="138"/>
      <c r="D55" s="138"/>
      <c r="E55" s="142">
        <v>3</v>
      </c>
      <c r="F55" s="138"/>
      <c r="G55" s="138">
        <v>3</v>
      </c>
    </row>
    <row r="56" spans="1:7" ht="18">
      <c r="A56" s="190" t="s">
        <v>45</v>
      </c>
      <c r="B56" s="6" t="s">
        <v>126</v>
      </c>
      <c r="C56" s="138"/>
      <c r="D56" s="138"/>
      <c r="E56" s="138">
        <v>4</v>
      </c>
      <c r="F56" s="138"/>
      <c r="G56" s="138">
        <v>4</v>
      </c>
    </row>
    <row r="57" spans="1:7" ht="18">
      <c r="A57" s="190" t="s">
        <v>46</v>
      </c>
      <c r="B57" s="6" t="s">
        <v>127</v>
      </c>
      <c r="C57" s="138"/>
      <c r="D57" s="138"/>
      <c r="E57" s="138">
        <v>2</v>
      </c>
      <c r="F57" s="138"/>
      <c r="G57" s="138">
        <v>2</v>
      </c>
    </row>
    <row r="58" spans="1:7" ht="15.75">
      <c r="A58" s="190" t="s">
        <v>47</v>
      </c>
      <c r="B58" s="191" t="s">
        <v>88</v>
      </c>
      <c r="C58" s="138"/>
      <c r="D58" s="138"/>
      <c r="E58" s="138"/>
      <c r="F58" s="138">
        <v>2</v>
      </c>
      <c r="G58" s="138">
        <v>2</v>
      </c>
    </row>
    <row r="59" spans="1:7" ht="18">
      <c r="A59" s="190" t="s">
        <v>48</v>
      </c>
      <c r="B59" s="191" t="s">
        <v>128</v>
      </c>
      <c r="C59" s="138"/>
      <c r="D59" s="138"/>
      <c r="E59" s="138"/>
      <c r="F59" s="138">
        <v>5</v>
      </c>
      <c r="G59" s="138">
        <v>5</v>
      </c>
    </row>
    <row r="60" spans="1:7" ht="15.75">
      <c r="A60" s="190" t="s">
        <v>49</v>
      </c>
      <c r="B60" s="191" t="s">
        <v>90</v>
      </c>
      <c r="C60" s="138">
        <v>2</v>
      </c>
      <c r="D60" s="138"/>
      <c r="E60" s="138"/>
      <c r="F60" s="138"/>
      <c r="G60" s="138">
        <v>1</v>
      </c>
    </row>
    <row r="61" spans="1:7" ht="15.75">
      <c r="A61" s="190" t="s">
        <v>75</v>
      </c>
      <c r="B61" s="191" t="s">
        <v>91</v>
      </c>
      <c r="C61" s="138">
        <v>2</v>
      </c>
      <c r="D61" s="138"/>
      <c r="E61" s="138"/>
      <c r="F61" s="138"/>
      <c r="G61" s="138">
        <v>1</v>
      </c>
    </row>
    <row r="62" spans="1:7" ht="15.75">
      <c r="A62" s="190" t="s">
        <v>76</v>
      </c>
      <c r="B62" s="253" t="s">
        <v>166</v>
      </c>
      <c r="C62" s="138"/>
      <c r="D62" s="138"/>
      <c r="E62" s="138"/>
      <c r="F62" s="138"/>
      <c r="G62" s="138">
        <v>4</v>
      </c>
    </row>
    <row r="63" spans="1:7" ht="15.75">
      <c r="A63" s="190" t="s">
        <v>77</v>
      </c>
      <c r="B63" s="254" t="s">
        <v>167</v>
      </c>
      <c r="C63" s="138"/>
      <c r="D63" s="138"/>
      <c r="E63" s="138"/>
      <c r="F63" s="138"/>
      <c r="G63" s="138">
        <v>1</v>
      </c>
    </row>
    <row r="64" spans="1:7" ht="15.75">
      <c r="A64" s="192"/>
      <c r="B64" s="197" t="s">
        <v>109</v>
      </c>
      <c r="C64" s="195">
        <f>SUM(C51:C63)</f>
        <v>8</v>
      </c>
      <c r="D64" s="195">
        <f>SUM(D51:D63)</f>
        <v>1</v>
      </c>
      <c r="E64" s="195">
        <f>SUM(E51:E63)</f>
        <v>11</v>
      </c>
      <c r="F64" s="195">
        <f>SUM(F51:F63)</f>
        <v>7</v>
      </c>
      <c r="G64" s="195">
        <f>SUM(G51:G63)</f>
        <v>30</v>
      </c>
    </row>
    <row r="65" spans="1:7" ht="15.75">
      <c r="A65" s="192"/>
      <c r="B65" s="192"/>
      <c r="C65" s="426">
        <f>SUM(C64:F64)</f>
        <v>27</v>
      </c>
      <c r="D65" s="426"/>
      <c r="E65" s="426"/>
      <c r="F65" s="426"/>
      <c r="G65" s="195"/>
    </row>
    <row r="66" spans="1:7" ht="15.75">
      <c r="A66" s="188" t="s">
        <v>102</v>
      </c>
      <c r="B66" s="188" t="s">
        <v>116</v>
      </c>
      <c r="C66" s="189" t="s">
        <v>104</v>
      </c>
      <c r="D66" s="189" t="s">
        <v>105</v>
      </c>
      <c r="E66" s="189" t="s">
        <v>106</v>
      </c>
      <c r="F66" s="189" t="s">
        <v>107</v>
      </c>
      <c r="G66" s="189" t="s">
        <v>108</v>
      </c>
    </row>
    <row r="67" spans="1:7" ht="18">
      <c r="A67" s="190" t="s">
        <v>19</v>
      </c>
      <c r="B67" s="196" t="s">
        <v>124</v>
      </c>
      <c r="C67" s="196"/>
      <c r="D67" s="138"/>
      <c r="E67" s="138">
        <v>2</v>
      </c>
      <c r="F67" s="138"/>
      <c r="G67" s="189">
        <v>1</v>
      </c>
    </row>
    <row r="68" spans="1:7" ht="15.75">
      <c r="A68" s="190" t="s">
        <v>20</v>
      </c>
      <c r="B68" s="227" t="s">
        <v>152</v>
      </c>
      <c r="C68" s="138">
        <v>0.5</v>
      </c>
      <c r="D68" s="138"/>
      <c r="E68" s="138"/>
      <c r="F68" s="138">
        <v>0.5</v>
      </c>
      <c r="G68" s="189">
        <v>1</v>
      </c>
    </row>
    <row r="69" spans="1:7" ht="15.75">
      <c r="A69" s="190" t="s">
        <v>21</v>
      </c>
      <c r="B69" s="227" t="s">
        <v>153</v>
      </c>
      <c r="C69" s="138">
        <v>1</v>
      </c>
      <c r="D69" s="138"/>
      <c r="E69" s="138"/>
      <c r="F69" s="138"/>
      <c r="G69" s="189">
        <v>1</v>
      </c>
    </row>
    <row r="70" spans="1:7" ht="15.75">
      <c r="A70" s="190" t="s">
        <v>22</v>
      </c>
      <c r="B70" s="196" t="s">
        <v>79</v>
      </c>
      <c r="C70" s="138">
        <v>2</v>
      </c>
      <c r="D70" s="138"/>
      <c r="E70" s="138"/>
      <c r="F70" s="138"/>
      <c r="G70" s="189">
        <v>2</v>
      </c>
    </row>
    <row r="71" spans="1:7" ht="18">
      <c r="A71" s="190" t="s">
        <v>23</v>
      </c>
      <c r="B71" s="196" t="s">
        <v>144</v>
      </c>
      <c r="C71" s="138"/>
      <c r="D71" s="138"/>
      <c r="E71" s="142">
        <v>4</v>
      </c>
      <c r="F71" s="138"/>
      <c r="G71" s="189">
        <v>6</v>
      </c>
    </row>
    <row r="72" spans="1:7" ht="18">
      <c r="A72" s="190" t="s">
        <v>45</v>
      </c>
      <c r="B72" s="196" t="s">
        <v>145</v>
      </c>
      <c r="C72" s="138"/>
      <c r="D72" s="138"/>
      <c r="E72" s="138">
        <v>2</v>
      </c>
      <c r="F72" s="138"/>
      <c r="G72" s="189">
        <v>2</v>
      </c>
    </row>
    <row r="73" spans="1:7" ht="15.75">
      <c r="A73" s="190" t="s">
        <v>46</v>
      </c>
      <c r="B73" s="196" t="s">
        <v>129</v>
      </c>
      <c r="C73" s="138"/>
      <c r="D73" s="138"/>
      <c r="E73" s="138">
        <v>2</v>
      </c>
      <c r="F73" s="138"/>
      <c r="G73" s="189">
        <v>2</v>
      </c>
    </row>
    <row r="74" spans="1:7" ht="15.75">
      <c r="A74" s="190" t="s">
        <v>47</v>
      </c>
      <c r="B74" s="191" t="s">
        <v>88</v>
      </c>
      <c r="C74" s="138"/>
      <c r="D74" s="138"/>
      <c r="E74" s="138"/>
      <c r="F74" s="138">
        <v>2</v>
      </c>
      <c r="G74" s="189">
        <v>5</v>
      </c>
    </row>
    <row r="75" spans="1:7" ht="18">
      <c r="A75" s="190" t="s">
        <v>48</v>
      </c>
      <c r="B75" s="191" t="s">
        <v>146</v>
      </c>
      <c r="C75" s="138"/>
      <c r="D75" s="138"/>
      <c r="E75" s="138"/>
      <c r="F75" s="138">
        <v>6</v>
      </c>
      <c r="G75" s="189">
        <v>6</v>
      </c>
    </row>
    <row r="76" spans="1:7" ht="15.75">
      <c r="A76" s="190" t="s">
        <v>49</v>
      </c>
      <c r="B76" s="191" t="s">
        <v>90</v>
      </c>
      <c r="C76" s="138"/>
      <c r="D76" s="138"/>
      <c r="E76" s="138">
        <v>1</v>
      </c>
      <c r="F76" s="138"/>
      <c r="G76" s="189">
        <v>2</v>
      </c>
    </row>
    <row r="77" spans="1:7" ht="15.75">
      <c r="A77" s="190" t="s">
        <v>75</v>
      </c>
      <c r="B77" s="191" t="s">
        <v>91</v>
      </c>
      <c r="C77" s="138">
        <v>2</v>
      </c>
      <c r="D77" s="138"/>
      <c r="E77" s="138"/>
      <c r="F77" s="138"/>
      <c r="G77" s="189">
        <v>2</v>
      </c>
    </row>
    <row r="78" spans="1:7" ht="15.75">
      <c r="A78" s="188"/>
      <c r="B78" s="198" t="s">
        <v>109</v>
      </c>
      <c r="C78" s="189">
        <f>SUM(C67:C77)</f>
        <v>5.5</v>
      </c>
      <c r="D78" s="189">
        <f>SUM(D67:D77)</f>
        <v>0</v>
      </c>
      <c r="E78" s="189">
        <f>SUM(E67:E77)</f>
        <v>11</v>
      </c>
      <c r="F78" s="189">
        <f>SUM(F67:F77)</f>
        <v>8.5</v>
      </c>
      <c r="G78" s="189">
        <f>SUM(G67:G77)</f>
        <v>30</v>
      </c>
    </row>
    <row r="79" spans="1:7" ht="15.75">
      <c r="A79" s="188"/>
      <c r="B79" s="188"/>
      <c r="C79" s="425">
        <f>SUM(C78:F78)</f>
        <v>25</v>
      </c>
      <c r="D79" s="425"/>
      <c r="E79" s="425"/>
      <c r="F79" s="425"/>
      <c r="G79" s="189"/>
    </row>
    <row r="80" spans="1:7" ht="15.75">
      <c r="A80" s="188" t="s">
        <v>102</v>
      </c>
      <c r="B80" s="188" t="s">
        <v>114</v>
      </c>
      <c r="C80" s="189" t="s">
        <v>104</v>
      </c>
      <c r="D80" s="189" t="s">
        <v>105</v>
      </c>
      <c r="E80" s="189" t="s">
        <v>106</v>
      </c>
      <c r="F80" s="189" t="s">
        <v>107</v>
      </c>
      <c r="G80" s="189" t="s">
        <v>108</v>
      </c>
    </row>
    <row r="81" spans="1:7" ht="18">
      <c r="A81" s="190" t="s">
        <v>19</v>
      </c>
      <c r="B81" s="6" t="s">
        <v>124</v>
      </c>
      <c r="C81" s="196"/>
      <c r="D81" s="138"/>
      <c r="E81" s="142">
        <v>2</v>
      </c>
      <c r="F81" s="138"/>
      <c r="G81" s="189">
        <v>4</v>
      </c>
    </row>
    <row r="82" spans="1:7" ht="15.75">
      <c r="A82" s="190" t="s">
        <v>20</v>
      </c>
      <c r="B82" s="6" t="s">
        <v>79</v>
      </c>
      <c r="C82" s="142">
        <v>2</v>
      </c>
      <c r="D82" s="138"/>
      <c r="E82" s="138"/>
      <c r="F82" s="138"/>
      <c r="G82" s="189">
        <v>2</v>
      </c>
    </row>
    <row r="83" spans="1:7" ht="18">
      <c r="A83" s="190" t="s">
        <v>21</v>
      </c>
      <c r="B83" s="6" t="s">
        <v>127</v>
      </c>
      <c r="C83" s="138"/>
      <c r="D83" s="138"/>
      <c r="E83" s="138">
        <v>2</v>
      </c>
      <c r="F83" s="138"/>
      <c r="G83" s="189">
        <v>2</v>
      </c>
    </row>
    <row r="84" spans="1:7" ht="15.75">
      <c r="A84" s="190" t="s">
        <v>22</v>
      </c>
      <c r="B84" s="6" t="s">
        <v>129</v>
      </c>
      <c r="C84" s="138"/>
      <c r="D84" s="138"/>
      <c r="E84" s="138">
        <v>2</v>
      </c>
      <c r="F84" s="138"/>
      <c r="G84" s="189">
        <v>2</v>
      </c>
    </row>
    <row r="85" spans="1:7" ht="15.75">
      <c r="A85" s="190" t="s">
        <v>23</v>
      </c>
      <c r="B85" s="191" t="s">
        <v>88</v>
      </c>
      <c r="C85" s="138"/>
      <c r="D85" s="138"/>
      <c r="E85" s="138"/>
      <c r="F85" s="138">
        <v>2</v>
      </c>
      <c r="G85" s="189">
        <v>3</v>
      </c>
    </row>
    <row r="86" spans="1:7" ht="18">
      <c r="A86" s="190" t="s">
        <v>45</v>
      </c>
      <c r="B86" s="191" t="s">
        <v>128</v>
      </c>
      <c r="C86" s="138"/>
      <c r="D86" s="138"/>
      <c r="E86" s="138"/>
      <c r="F86" s="138">
        <v>6</v>
      </c>
      <c r="G86" s="189">
        <v>4</v>
      </c>
    </row>
    <row r="87" spans="1:7" ht="15.75">
      <c r="A87" s="190" t="s">
        <v>46</v>
      </c>
      <c r="B87" s="196" t="s">
        <v>147</v>
      </c>
      <c r="C87" s="138">
        <v>2</v>
      </c>
      <c r="D87" s="138"/>
      <c r="E87" s="138"/>
      <c r="F87" s="138">
        <v>2</v>
      </c>
      <c r="G87" s="189">
        <v>4</v>
      </c>
    </row>
    <row r="88" spans="1:7" ht="15.75">
      <c r="A88" s="190" t="s">
        <v>47</v>
      </c>
      <c r="B88" s="191" t="s">
        <v>91</v>
      </c>
      <c r="C88" s="138"/>
      <c r="D88" s="138"/>
      <c r="E88" s="138">
        <v>2</v>
      </c>
      <c r="F88" s="138"/>
      <c r="G88" s="189">
        <v>2</v>
      </c>
    </row>
    <row r="89" spans="1:7" ht="15.75">
      <c r="A89" s="190" t="s">
        <v>48</v>
      </c>
      <c r="B89" s="6" t="s">
        <v>94</v>
      </c>
      <c r="C89" s="138">
        <v>3</v>
      </c>
      <c r="D89" s="138"/>
      <c r="E89" s="138">
        <v>1</v>
      </c>
      <c r="F89" s="138"/>
      <c r="G89" s="189">
        <v>4</v>
      </c>
    </row>
    <row r="90" spans="1:7" ht="15.75">
      <c r="A90" s="190" t="s">
        <v>49</v>
      </c>
      <c r="B90" s="6" t="s">
        <v>92</v>
      </c>
      <c r="C90" s="138">
        <v>1</v>
      </c>
      <c r="D90" s="138"/>
      <c r="E90" s="138">
        <v>1</v>
      </c>
      <c r="F90" s="138"/>
      <c r="G90" s="189">
        <v>3</v>
      </c>
    </row>
    <row r="91" spans="1:7" ht="15.75">
      <c r="A91" s="188"/>
      <c r="B91" s="198" t="s">
        <v>109</v>
      </c>
      <c r="C91" s="189">
        <f>SUM(C81:C90)</f>
        <v>8</v>
      </c>
      <c r="D91" s="189">
        <f>SUM(D81:D90)</f>
        <v>0</v>
      </c>
      <c r="E91" s="189">
        <f>SUM(E81:E90)</f>
        <v>10</v>
      </c>
      <c r="F91" s="189">
        <f>SUM(F81:F90)</f>
        <v>10</v>
      </c>
      <c r="G91" s="189">
        <f>SUM(G81:G90)</f>
        <v>30</v>
      </c>
    </row>
    <row r="92" spans="1:7" ht="15.75">
      <c r="A92" s="188"/>
      <c r="B92" s="188"/>
      <c r="C92" s="425">
        <f>SUM(C91:F91)</f>
        <v>28</v>
      </c>
      <c r="D92" s="425"/>
      <c r="E92" s="425"/>
      <c r="F92" s="425"/>
      <c r="G92" s="189"/>
    </row>
    <row r="93" spans="1:7" ht="15.75">
      <c r="A93" s="188" t="s">
        <v>102</v>
      </c>
      <c r="B93" s="188" t="s">
        <v>115</v>
      </c>
      <c r="C93" s="189" t="s">
        <v>104</v>
      </c>
      <c r="D93" s="189" t="s">
        <v>105</v>
      </c>
      <c r="E93" s="189" t="s">
        <v>106</v>
      </c>
      <c r="F93" s="189" t="s">
        <v>107</v>
      </c>
      <c r="G93" s="189" t="s">
        <v>108</v>
      </c>
    </row>
    <row r="94" spans="1:7" ht="18">
      <c r="A94" s="190" t="s">
        <v>19</v>
      </c>
      <c r="B94" s="196" t="s">
        <v>125</v>
      </c>
      <c r="C94" s="138">
        <v>2</v>
      </c>
      <c r="D94" s="222"/>
      <c r="E94" s="138"/>
      <c r="F94" s="138"/>
      <c r="G94" s="189">
        <v>2</v>
      </c>
    </row>
    <row r="95" spans="1:7" ht="18">
      <c r="A95" s="190" t="s">
        <v>20</v>
      </c>
      <c r="B95" s="196" t="s">
        <v>127</v>
      </c>
      <c r="C95" s="138"/>
      <c r="D95" s="138"/>
      <c r="E95" s="138">
        <v>3</v>
      </c>
      <c r="F95" s="138"/>
      <c r="G95" s="189">
        <v>4</v>
      </c>
    </row>
    <row r="96" spans="1:7" ht="15.75">
      <c r="A96" s="190" t="s">
        <v>21</v>
      </c>
      <c r="B96" s="196" t="s">
        <v>129</v>
      </c>
      <c r="C96" s="138"/>
      <c r="D96" s="138"/>
      <c r="E96" s="138">
        <v>3</v>
      </c>
      <c r="F96" s="138"/>
      <c r="G96" s="189">
        <v>4</v>
      </c>
    </row>
    <row r="97" spans="1:7" ht="18">
      <c r="A97" s="190" t="s">
        <v>23</v>
      </c>
      <c r="B97" s="191" t="s">
        <v>128</v>
      </c>
      <c r="C97" s="138"/>
      <c r="D97" s="138"/>
      <c r="E97" s="138"/>
      <c r="F97" s="138">
        <v>4</v>
      </c>
      <c r="G97" s="189">
        <v>4</v>
      </c>
    </row>
    <row r="98" spans="1:7" ht="15.75">
      <c r="A98" s="190" t="s">
        <v>45</v>
      </c>
      <c r="B98" s="196" t="s">
        <v>147</v>
      </c>
      <c r="C98" s="138"/>
      <c r="D98" s="138"/>
      <c r="E98" s="138"/>
      <c r="F98" s="138">
        <v>3</v>
      </c>
      <c r="G98" s="189">
        <v>4</v>
      </c>
    </row>
    <row r="99" spans="1:7" ht="15.75">
      <c r="A99" s="190" t="s">
        <v>46</v>
      </c>
      <c r="B99" s="196" t="s">
        <v>93</v>
      </c>
      <c r="C99" s="138"/>
      <c r="D99" s="138"/>
      <c r="E99" s="138"/>
      <c r="F99" s="138">
        <v>2</v>
      </c>
      <c r="G99" s="189">
        <v>2</v>
      </c>
    </row>
    <row r="100" spans="1:7" ht="15.75">
      <c r="A100" s="190" t="s">
        <v>47</v>
      </c>
      <c r="B100" s="223" t="s">
        <v>134</v>
      </c>
      <c r="C100" s="224"/>
      <c r="D100" s="224"/>
      <c r="E100" s="224"/>
      <c r="F100" s="224"/>
      <c r="G100" s="189">
        <v>10</v>
      </c>
    </row>
    <row r="101" spans="1:7" ht="15.75">
      <c r="A101" s="190"/>
      <c r="B101" s="198" t="s">
        <v>109</v>
      </c>
      <c r="C101" s="189">
        <f>SUM(C94:C100)</f>
        <v>2</v>
      </c>
      <c r="D101" s="189">
        <f>SUM(D94:D100)</f>
        <v>0</v>
      </c>
      <c r="E101" s="189">
        <f>SUM(E94:E100)</f>
        <v>6</v>
      </c>
      <c r="F101" s="189">
        <f>SUM(F94:F100)</f>
        <v>9</v>
      </c>
      <c r="G101" s="189">
        <f>SUM(G94:G100)</f>
        <v>30</v>
      </c>
    </row>
    <row r="102" spans="1:7" ht="15.75">
      <c r="A102" s="190"/>
      <c r="B102" s="190"/>
      <c r="C102" s="425">
        <f>SUM(C101:F101)</f>
        <v>17</v>
      </c>
      <c r="D102" s="425"/>
      <c r="E102" s="425"/>
      <c r="F102" s="425"/>
      <c r="G102" s="189"/>
    </row>
    <row r="103" ht="12.75"/>
    <row r="105" ht="12.75"/>
    <row r="106" ht="12.75"/>
  </sheetData>
  <sheetProtection/>
  <mergeCells count="7">
    <mergeCell ref="C92:F92"/>
    <mergeCell ref="C102:F102"/>
    <mergeCell ref="C79:F79"/>
    <mergeCell ref="C20:F20"/>
    <mergeCell ref="C34:F34"/>
    <mergeCell ref="C49:F49"/>
    <mergeCell ref="C65:F6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1" r:id="rId4"/>
  <rowBreaks count="1" manualBreakCount="1">
    <brk id="49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2014-02-24T09:28:30Z</cp:lastPrinted>
  <dcterms:created xsi:type="dcterms:W3CDTF">2005-11-04T08:43:51Z</dcterms:created>
  <dcterms:modified xsi:type="dcterms:W3CDTF">2014-04-16T12:51:36Z</dcterms:modified>
  <cp:category/>
  <cp:version/>
  <cp:contentType/>
  <cp:contentStatus/>
</cp:coreProperties>
</file>