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WZOR SP p VI" sheetId="1" r:id="rId1"/>
  </sheets>
  <definedNames>
    <definedName name="_xlnm.Print_Area" localSheetId="0">'WZOR SP p VI'!$A$1:$AP$152</definedName>
  </definedNames>
  <calcPr fullCalcOnLoad="1"/>
</workbook>
</file>

<file path=xl/comments1.xml><?xml version="1.0" encoding="utf-8"?>
<comments xmlns="http://schemas.openxmlformats.org/spreadsheetml/2006/main">
  <authors>
    <author>Dariusz Skibicki</author>
    <author>Darek</author>
    <author>darek</author>
  </authors>
  <commentList>
    <comment ref="V15" authorId="0">
      <text>
        <r>
          <rPr>
            <b/>
            <sz val="8"/>
            <rFont val="Tahoma"/>
            <family val="2"/>
          </rPr>
          <t>1</t>
        </r>
      </text>
    </comment>
    <comment ref="Z15" authorId="0">
      <text>
        <r>
          <rPr>
            <b/>
            <sz val="8"/>
            <rFont val="Tahoma"/>
            <family val="2"/>
          </rPr>
          <t>1</t>
        </r>
      </text>
    </comment>
    <comment ref="AD15" authorId="0">
      <text>
        <r>
          <rPr>
            <b/>
            <sz val="8"/>
            <rFont val="Tahoma"/>
            <family val="2"/>
          </rPr>
          <t>1</t>
        </r>
      </text>
    </comment>
    <comment ref="AH15" authorId="0">
      <text>
        <r>
          <rPr>
            <b/>
            <sz val="8"/>
            <rFont val="Tahoma"/>
            <family val="2"/>
          </rPr>
          <t>4</t>
        </r>
      </text>
    </comment>
    <comment ref="L16" authorId="1">
      <text>
        <r>
          <rPr>
            <b/>
            <sz val="8"/>
            <rFont val="Tahoma"/>
            <family val="2"/>
          </rPr>
          <t>1</t>
        </r>
      </text>
    </comment>
    <comment ref="N16" authorId="1">
      <text>
        <r>
          <rPr>
            <b/>
            <sz val="8"/>
            <rFont val="Tahoma"/>
            <family val="2"/>
          </rPr>
          <t>1</t>
        </r>
      </text>
    </comment>
    <comment ref="U19" authorId="1">
      <text>
        <r>
          <rPr>
            <b/>
            <sz val="8"/>
            <rFont val="Tahoma"/>
            <family val="2"/>
          </rPr>
          <t>1</t>
        </r>
      </text>
    </comment>
    <comment ref="Y19" authorId="1">
      <text>
        <r>
          <rPr>
            <b/>
            <sz val="8"/>
            <rFont val="Tahoma"/>
            <family val="2"/>
          </rPr>
          <t>1</t>
        </r>
      </text>
    </comment>
    <comment ref="L63" authorId="1">
      <text>
        <r>
          <rPr>
            <b/>
            <sz val="8"/>
            <rFont val="Tahoma"/>
            <family val="2"/>
          </rPr>
          <t>1</t>
        </r>
      </text>
    </comment>
    <comment ref="P63" authorId="1">
      <text>
        <r>
          <rPr>
            <b/>
            <sz val="8"/>
            <rFont val="Tahoma"/>
            <family val="2"/>
          </rPr>
          <t>1</t>
        </r>
      </text>
    </comment>
    <comment ref="T63" authorId="1">
      <text>
        <r>
          <rPr>
            <b/>
            <sz val="8"/>
            <rFont val="Tahoma"/>
            <family val="2"/>
          </rPr>
          <t>1</t>
        </r>
      </text>
    </comment>
    <comment ref="X63" authorId="1">
      <text>
        <r>
          <rPr>
            <b/>
            <sz val="8"/>
            <rFont val="Tahoma"/>
            <family val="2"/>
          </rPr>
          <t>4</t>
        </r>
      </text>
    </comment>
    <comment ref="N65" authorId="1">
      <text>
        <r>
          <rPr>
            <b/>
            <sz val="8"/>
            <rFont val="Tahoma"/>
            <family val="2"/>
          </rPr>
          <t>6</t>
        </r>
      </text>
    </comment>
    <comment ref="R65" authorId="1">
      <text>
        <r>
          <rPr>
            <b/>
            <sz val="8"/>
            <rFont val="Tahoma"/>
            <family val="2"/>
          </rPr>
          <t>4</t>
        </r>
      </text>
    </comment>
    <comment ref="V66" authorId="1">
      <text>
        <r>
          <rPr>
            <b/>
            <sz val="8"/>
            <rFont val="Tahoma"/>
            <family val="2"/>
          </rPr>
          <t>5</t>
        </r>
      </text>
    </comment>
    <comment ref="Z66" authorId="1">
      <text>
        <r>
          <rPr>
            <b/>
            <sz val="8"/>
            <rFont val="Tahoma"/>
            <family val="2"/>
          </rPr>
          <t>4</t>
        </r>
      </text>
    </comment>
    <comment ref="AD66" authorId="1">
      <text>
        <r>
          <rPr>
            <b/>
            <sz val="8"/>
            <rFont val="Tahoma"/>
            <family val="2"/>
          </rPr>
          <t>6</t>
        </r>
      </text>
    </comment>
    <comment ref="N67" authorId="1">
      <text>
        <r>
          <rPr>
            <b/>
            <sz val="8"/>
            <rFont val="Tahoma"/>
            <family val="2"/>
          </rPr>
          <t>5</t>
        </r>
      </text>
    </comment>
    <comment ref="R67" authorId="1">
      <text>
        <r>
          <rPr>
            <b/>
            <sz val="8"/>
            <rFont val="Tahoma"/>
            <family val="2"/>
          </rPr>
          <t>3</t>
        </r>
      </text>
    </comment>
    <comment ref="V67" authorId="1">
      <text>
        <r>
          <rPr>
            <b/>
            <sz val="8"/>
            <rFont val="Tahoma"/>
            <family val="2"/>
          </rPr>
          <t>4</t>
        </r>
      </text>
    </comment>
    <comment ref="Z67" authorId="1">
      <text>
        <r>
          <rPr>
            <b/>
            <sz val="8"/>
            <rFont val="Tahoma"/>
            <family val="2"/>
          </rPr>
          <t>4</t>
        </r>
      </text>
    </comment>
    <comment ref="AD67" authorId="1">
      <text>
        <r>
          <rPr>
            <b/>
            <sz val="8"/>
            <rFont val="Tahoma"/>
            <family val="2"/>
          </rPr>
          <t>2</t>
        </r>
      </text>
    </comment>
    <comment ref="R68" authorId="1">
      <text>
        <r>
          <rPr>
            <b/>
            <sz val="8"/>
            <rFont val="Tahoma"/>
            <family val="2"/>
          </rPr>
          <t>5</t>
        </r>
      </text>
    </comment>
    <comment ref="V68" authorId="1">
      <text>
        <r>
          <rPr>
            <b/>
            <sz val="8"/>
            <rFont val="Tahoma"/>
            <family val="2"/>
          </rPr>
          <t>3</t>
        </r>
      </text>
    </comment>
    <comment ref="Z68" authorId="1">
      <text>
        <r>
          <rPr>
            <b/>
            <sz val="8"/>
            <rFont val="Tahoma"/>
            <family val="2"/>
          </rPr>
          <t>4</t>
        </r>
      </text>
    </comment>
    <comment ref="AD68" authorId="1">
      <text>
        <r>
          <rPr>
            <b/>
            <sz val="8"/>
            <rFont val="Tahoma"/>
            <family val="2"/>
          </rPr>
          <t>5</t>
        </r>
      </text>
    </comment>
    <comment ref="R69" authorId="1">
      <text>
        <r>
          <rPr>
            <b/>
            <sz val="8"/>
            <rFont val="Tahoma"/>
            <family val="2"/>
          </rPr>
          <t>5</t>
        </r>
      </text>
    </comment>
    <comment ref="V69" authorId="1">
      <text>
        <r>
          <rPr>
            <b/>
            <sz val="8"/>
            <rFont val="Tahoma"/>
            <family val="2"/>
          </rPr>
          <t>4</t>
        </r>
      </text>
    </comment>
    <comment ref="R70" authorId="1">
      <text>
        <r>
          <rPr>
            <b/>
            <sz val="8"/>
            <rFont val="Tahoma"/>
            <family val="2"/>
          </rPr>
          <t>2</t>
        </r>
      </text>
    </comment>
    <comment ref="V70" authorId="1">
      <text>
        <r>
          <rPr>
            <b/>
            <sz val="8"/>
            <rFont val="Tahoma"/>
            <family val="2"/>
          </rPr>
          <t>2</t>
        </r>
      </text>
    </comment>
    <comment ref="Z70" authorId="1">
      <text>
        <r>
          <rPr>
            <b/>
            <sz val="8"/>
            <rFont val="Tahoma"/>
            <family val="2"/>
          </rPr>
          <t>2</t>
        </r>
      </text>
    </comment>
    <comment ref="AD70" authorId="1">
      <text>
        <r>
          <rPr>
            <b/>
            <sz val="8"/>
            <rFont val="Tahoma"/>
            <family val="2"/>
          </rPr>
          <t>2</t>
        </r>
      </text>
    </comment>
    <comment ref="AH70" authorId="1">
      <text>
        <r>
          <rPr>
            <b/>
            <sz val="8"/>
            <rFont val="Tahoma"/>
            <family val="2"/>
          </rPr>
          <t>2</t>
        </r>
      </text>
    </comment>
    <comment ref="AL70" authorId="1">
      <text>
        <r>
          <rPr>
            <b/>
            <sz val="8"/>
            <rFont val="Tahoma"/>
            <family val="2"/>
          </rPr>
          <t>3</t>
        </r>
      </text>
    </comment>
    <comment ref="O116" authorId="1">
      <text>
        <r>
          <rPr>
            <b/>
            <sz val="8"/>
            <rFont val="Tahoma"/>
            <family val="2"/>
          </rPr>
          <t>4</t>
        </r>
      </text>
    </comment>
    <comment ref="S116" authorId="1">
      <text>
        <r>
          <rPr>
            <b/>
            <sz val="8"/>
            <rFont val="Tahoma"/>
            <family val="2"/>
          </rPr>
          <t>6</t>
        </r>
      </text>
    </comment>
    <comment ref="L71" authorId="1">
      <text>
        <r>
          <rPr>
            <b/>
            <sz val="8"/>
            <rFont val="Tahoma"/>
            <family val="2"/>
          </rPr>
          <t>2</t>
        </r>
      </text>
    </comment>
    <comment ref="L73" authorId="1">
      <text>
        <r>
          <rPr>
            <b/>
            <sz val="8"/>
            <rFont val="Tahoma"/>
            <family val="2"/>
          </rPr>
          <t>1</t>
        </r>
      </text>
    </comment>
    <comment ref="L75" authorId="1">
      <text>
        <r>
          <rPr>
            <b/>
            <sz val="8"/>
            <rFont val="Tahoma"/>
            <family val="2"/>
          </rPr>
          <t>2</t>
        </r>
      </text>
    </comment>
    <comment ref="AD72" authorId="1">
      <text>
        <r>
          <rPr>
            <b/>
            <sz val="8"/>
            <rFont val="Tahoma"/>
            <family val="2"/>
          </rPr>
          <t>2</t>
        </r>
      </text>
    </comment>
    <comment ref="AH72" authorId="1">
      <text>
        <r>
          <rPr>
            <b/>
            <sz val="8"/>
            <rFont val="Tahoma"/>
            <family val="2"/>
          </rPr>
          <t>2</t>
        </r>
      </text>
    </comment>
    <comment ref="P120" authorId="1">
      <text>
        <r>
          <rPr>
            <b/>
            <sz val="8"/>
            <rFont val="Tahoma"/>
            <family val="2"/>
          </rPr>
          <t>1</t>
        </r>
      </text>
    </comment>
    <comment ref="Q120" authorId="1">
      <text>
        <r>
          <rPr>
            <b/>
            <sz val="8"/>
            <rFont val="Tahoma"/>
            <family val="2"/>
          </rPr>
          <t>1</t>
        </r>
      </text>
    </comment>
    <comment ref="AM124" authorId="1">
      <text>
        <r>
          <rPr>
            <b/>
            <sz val="8"/>
            <rFont val="Tahoma"/>
            <family val="2"/>
          </rPr>
          <t>4</t>
        </r>
      </text>
    </comment>
    <comment ref="X122" authorId="1">
      <text>
        <r>
          <rPr>
            <b/>
            <sz val="8"/>
            <rFont val="Tahoma"/>
            <family val="2"/>
          </rPr>
          <t>1</t>
        </r>
      </text>
    </comment>
    <comment ref="AH122" authorId="1">
      <text>
        <r>
          <rPr>
            <b/>
            <sz val="8"/>
            <rFont val="Tahoma"/>
            <family val="2"/>
          </rPr>
          <t>3</t>
        </r>
      </text>
    </comment>
    <comment ref="X121" authorId="1">
      <text>
        <r>
          <rPr>
            <b/>
            <sz val="8"/>
            <rFont val="Tahoma"/>
            <family val="2"/>
          </rPr>
          <t>1</t>
        </r>
      </text>
    </comment>
    <comment ref="AD121" authorId="1">
      <text>
        <r>
          <rPr>
            <b/>
            <sz val="8"/>
            <rFont val="Tahoma"/>
            <family val="2"/>
          </rPr>
          <t>1</t>
        </r>
      </text>
    </comment>
    <comment ref="AI119" authorId="1">
      <text>
        <r>
          <rPr>
            <b/>
            <sz val="8"/>
            <rFont val="Tahoma"/>
            <family val="2"/>
          </rPr>
          <t>4</t>
        </r>
      </text>
    </comment>
    <comment ref="AM119" authorId="1">
      <text>
        <r>
          <rPr>
            <b/>
            <sz val="8"/>
            <rFont val="Tahoma"/>
            <family val="2"/>
          </rPr>
          <t>7</t>
        </r>
      </text>
    </comment>
    <comment ref="AA118" authorId="1">
      <text>
        <r>
          <rPr>
            <b/>
            <sz val="8"/>
            <rFont val="Tahoma"/>
            <family val="2"/>
          </rPr>
          <t>4</t>
        </r>
      </text>
    </comment>
    <comment ref="AE118" authorId="1">
      <text>
        <r>
          <rPr>
            <b/>
            <sz val="8"/>
            <rFont val="Tahoma"/>
            <family val="2"/>
          </rPr>
          <t>4</t>
        </r>
      </text>
    </comment>
    <comment ref="AI118" authorId="1">
      <text>
        <r>
          <rPr>
            <b/>
            <sz val="8"/>
            <rFont val="Tahoma"/>
            <family val="2"/>
          </rPr>
          <t>6</t>
        </r>
      </text>
    </comment>
    <comment ref="AM118" authorId="1">
      <text>
        <r>
          <rPr>
            <b/>
            <sz val="8"/>
            <rFont val="Tahoma"/>
            <family val="2"/>
          </rPr>
          <t>6</t>
        </r>
      </text>
    </comment>
    <comment ref="W117" authorId="1">
      <text>
        <r>
          <rPr>
            <b/>
            <sz val="8"/>
            <rFont val="Tahoma"/>
            <family val="2"/>
          </rPr>
          <t>6</t>
        </r>
      </text>
    </comment>
    <comment ref="AA117" authorId="1">
      <text>
        <r>
          <rPr>
            <b/>
            <sz val="8"/>
            <rFont val="Tahoma"/>
            <family val="2"/>
          </rPr>
          <t>4</t>
        </r>
      </text>
    </comment>
    <comment ref="AE117" authorId="1">
      <text>
        <r>
          <rPr>
            <b/>
            <sz val="8"/>
            <rFont val="Tahoma"/>
            <family val="2"/>
          </rPr>
          <t>5</t>
        </r>
      </text>
    </comment>
    <comment ref="AL72" authorId="1">
      <text>
        <r>
          <rPr>
            <b/>
            <sz val="8"/>
            <rFont val="Tahoma"/>
            <family val="2"/>
          </rPr>
          <t>5</t>
        </r>
      </text>
    </comment>
    <comment ref="O73" authorId="2">
      <text>
        <r>
          <rPr>
            <b/>
            <sz val="10"/>
            <rFont val="Tahoma"/>
            <family val="2"/>
          </rPr>
          <t>2</t>
        </r>
      </text>
    </comment>
    <comment ref="AB122" authorId="1">
      <text>
        <r>
          <rPr>
            <b/>
            <sz val="8"/>
            <rFont val="Tahoma"/>
            <family val="2"/>
          </rPr>
          <t>1</t>
        </r>
      </text>
    </comment>
    <comment ref="AB64" authorId="1">
      <text>
        <r>
          <rPr>
            <b/>
            <sz val="8"/>
            <rFont val="Tahoma"/>
            <family val="2"/>
          </rPr>
          <t>1</t>
        </r>
      </text>
    </comment>
    <comment ref="AF64" authorId="1">
      <text>
        <r>
          <rPr>
            <b/>
            <sz val="8"/>
            <rFont val="Tahoma"/>
            <family val="2"/>
          </rPr>
          <t>3</t>
        </r>
      </text>
    </comment>
    <comment ref="O74" authorId="2">
      <text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S120" authorId="1">
      <text>
        <r>
          <rPr>
            <b/>
            <sz val="8"/>
            <rFont val="Tahoma"/>
            <family val="2"/>
          </rPr>
          <t>1</t>
        </r>
      </text>
    </comment>
    <comment ref="P71" authorId="1">
      <text>
        <r>
          <rPr>
            <b/>
            <sz val="8"/>
            <rFont val="Tahoma"/>
            <family val="2"/>
          </rPr>
          <t>1</t>
        </r>
      </text>
    </comment>
    <comment ref="AF123" authorId="1">
      <text>
        <r>
          <rPr>
            <b/>
            <sz val="8"/>
            <rFont val="Tahoma"/>
            <family val="2"/>
          </rPr>
          <t>1</t>
        </r>
      </text>
    </comment>
    <comment ref="AH123" authorId="1">
      <text>
        <r>
          <rPr>
            <b/>
            <sz val="8"/>
            <rFont val="Tahoma"/>
            <family val="2"/>
          </rPr>
          <t>2</t>
        </r>
      </text>
    </comment>
    <comment ref="AJ20" authorId="1">
      <text>
        <r>
          <rPr>
            <b/>
            <sz val="8"/>
            <rFont val="Tahoma"/>
            <family val="2"/>
          </rPr>
          <t>2</t>
        </r>
      </text>
    </comment>
    <comment ref="AJ21" authorId="1">
      <text>
        <r>
          <rPr>
            <b/>
            <sz val="8"/>
            <rFont val="Tahoma"/>
            <family val="2"/>
          </rPr>
          <t>2</t>
        </r>
      </text>
    </comment>
    <comment ref="AJ22" authorId="1">
      <text>
        <r>
          <rPr>
            <b/>
            <sz val="8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<sst xmlns="http://schemas.openxmlformats.org/spreadsheetml/2006/main" count="570" uniqueCount="148">
  <si>
    <t>ZATWIERDZAM</t>
  </si>
  <si>
    <t>KIERUNEK:</t>
  </si>
  <si>
    <t>PROREKTOR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</si>
  <si>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</si>
  <si>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</si>
  <si>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</si>
  <si>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</si>
  <si>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</si>
  <si>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</si>
  <si>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</si>
  <si>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</si>
  <si>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</si>
  <si>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</si>
  <si>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</si>
  <si>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</si>
  <si>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</si>
  <si>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</si>
  <si>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</si>
  <si>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</si>
  <si>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</si>
  <si>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</si>
  <si>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</si>
  <si>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</si>
  <si>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</si>
  <si>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</si>
  <si>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</si>
  <si>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</si>
  <si>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</si>
  <si>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</si>
  <si>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</si>
  <si>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</si>
  <si>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</si>
  <si>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</si>
  <si>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</si>
  <si>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</si>
  <si>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</si>
  <si>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</si>
  <si>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</si>
  <si>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</si>
  <si>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</si>
  <si>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</si>
  <si>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</si>
  <si>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</si>
  <si>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</si>
  <si>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</si>
  <si>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</si>
  <si>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</si>
  <si>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</si>
  <si>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</si>
  <si>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</si>
  <si>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</si>
  <si>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ROZKŁAD  ZAJĘĆ  w SEMESTRZE</t>
  </si>
  <si>
    <t>C.</t>
  </si>
  <si>
    <t>PRZEDMIOTY  KIERUNKOWE</t>
  </si>
  <si>
    <t>PODSUMOWANIE  ARKUSZA  1+2+3</t>
  </si>
  <si>
    <t>P / S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</si>
  <si>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</si>
  <si>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</si>
  <si>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</si>
  <si>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</si>
  <si>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</si>
  <si>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</si>
  <si>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</si>
  <si>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</si>
  <si>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</si>
  <si>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</si>
  <si>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WZORNICTWO</t>
  </si>
  <si>
    <t>Technologia informacyjna</t>
  </si>
  <si>
    <t>11.</t>
  </si>
  <si>
    <t>12.</t>
  </si>
  <si>
    <t>13.</t>
  </si>
  <si>
    <t>Historia sztuki i kultury</t>
  </si>
  <si>
    <t>Historia wzornictwa</t>
  </si>
  <si>
    <t>Przedmioty plastyczne - malarstwo</t>
  </si>
  <si>
    <t>Przedmioty plastyczne - rzeźba</t>
  </si>
  <si>
    <t>Wiedza o człowieku - ergonomia</t>
  </si>
  <si>
    <t>Podstawy projektowania</t>
  </si>
  <si>
    <t>Podstawy konstrukcji maszyn</t>
  </si>
  <si>
    <t>Materiałoznastwo</t>
  </si>
  <si>
    <t>Techniki wytwarzania</t>
  </si>
  <si>
    <t>Przetwórstwo tworzyw sztucznych</t>
  </si>
  <si>
    <t>Seminarium dyplomowe</t>
  </si>
  <si>
    <t>STUDIA STACJONARNE</t>
  </si>
  <si>
    <t>Przedmioty plastyczne - rysunek</t>
  </si>
  <si>
    <t>WYDZIAŁ INŻYNIERII MECHANICZNEJ</t>
  </si>
  <si>
    <t>Liczba godzin tygodniowo (semestr I - VII po 15 tygodni)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</si>
  <si>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</si>
  <si>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</si>
  <si>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</si>
  <si>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 xml:space="preserve">sem. </t>
    </r>
    <r>
      <rPr>
        <b/>
        <sz val="10"/>
        <rFont val="Cambria"/>
        <family val="1"/>
      </rPr>
      <t>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</si>
  <si>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</si>
  <si>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</si>
  <si>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</si>
  <si>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t>Przygotowanie i złożenie pracy dyplomowej oraz przygotowanie do egzaminu dyplomowego</t>
  </si>
  <si>
    <r>
      <t xml:space="preserve">Przedmioty plastyczne - rysunek specjalistyczny </t>
    </r>
    <r>
      <rPr>
        <vertAlign val="superscript"/>
        <sz val="12"/>
        <rFont val="Cambria"/>
        <family val="1"/>
      </rPr>
      <t>(6)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</si>
  <si>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(7)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</si>
  <si>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(8)</t>
    </r>
  </si>
  <si>
    <t>Komunikacja wizualna i społeczna</t>
  </si>
  <si>
    <t>Ochronę własności intelektualnej</t>
  </si>
  <si>
    <t>BHP i ergonomia</t>
  </si>
  <si>
    <t>Język obcy do wyboru spośród: 1. Język angielski, 2. Język niemiecki, 3. Język rosyjski.</t>
  </si>
  <si>
    <t>Wychowanie fizyczne - studenci dokonują wyboru jednej formy zajęć z oferty SWFiSW.</t>
  </si>
  <si>
    <t>Przedmioty plastyczne - rysunek specjalistyczny do wyboru spośród: 1. Rysunek architektoniczny, 2. Rysunek projektowy</t>
  </si>
  <si>
    <t>Techniki wspomagające projektowanie  treści kształcenia do wyboru spośród różnego typu oprogramowania: 1. SolidWorks, 2. Inventor, 3. CATIA.</t>
  </si>
  <si>
    <t>Projektowanie specjalistyczne  do wyboru spośród: 1. Projektowanie mebla, 2. Projektowanie urządzeń technicznych.</t>
  </si>
  <si>
    <t>ARKUSZ 3</t>
  </si>
  <si>
    <t>ARKUSZ 2</t>
  </si>
  <si>
    <r>
      <t xml:space="preserve">Język obcy do wyboru  </t>
    </r>
    <r>
      <rPr>
        <vertAlign val="superscript"/>
        <sz val="12"/>
        <rFont val="Cambria"/>
        <family val="1"/>
      </rPr>
      <t>(3)</t>
    </r>
  </si>
  <si>
    <r>
      <t xml:space="preserve">Wychowanie fizyczne (wbór formy zajeć) </t>
    </r>
    <r>
      <rPr>
        <vertAlign val="superscript"/>
        <sz val="12"/>
        <rFont val="Cambria"/>
        <family val="1"/>
      </rPr>
      <t>(4)</t>
    </r>
  </si>
  <si>
    <t>Wybrane zagadnienia matematyki</t>
  </si>
  <si>
    <r>
      <t xml:space="preserve">Przedmiot humanistyczny (do wyboru) </t>
    </r>
    <r>
      <rPr>
        <vertAlign val="superscript"/>
        <sz val="12"/>
        <rFont val="Cambria"/>
        <family val="1"/>
      </rPr>
      <t>(5)</t>
    </r>
  </si>
  <si>
    <t>Grafika komputerowa</t>
  </si>
  <si>
    <t>Rysunek techniczny z geometrią wykreślną</t>
  </si>
  <si>
    <t>Maszynoznawstwo</t>
  </si>
  <si>
    <t>PIERWSZEGO STOPNIA (3,5-letnie INŻYNIERSKIE)</t>
  </si>
  <si>
    <t>Wybrane zagadnienia fizyki</t>
  </si>
  <si>
    <r>
      <t>Plener</t>
    </r>
    <r>
      <rPr>
        <vertAlign val="superscript"/>
        <sz val="12"/>
        <color indexed="8"/>
        <rFont val="Cambria"/>
        <family val="1"/>
      </rPr>
      <t>(2)</t>
    </r>
  </si>
  <si>
    <r>
      <t>Praktyka zawodowa</t>
    </r>
    <r>
      <rPr>
        <vertAlign val="superscript"/>
        <sz val="12"/>
        <color indexed="8"/>
        <rFont val="Cambria"/>
        <family val="1"/>
      </rPr>
      <t>(10)</t>
    </r>
    <r>
      <rPr>
        <sz val="12"/>
        <color indexed="8"/>
        <rFont val="Cambria"/>
        <family val="1"/>
      </rPr>
      <t xml:space="preserve"> </t>
    </r>
  </si>
  <si>
    <t>Obowiązuje od roku akademickiego: 2016/2017</t>
  </si>
  <si>
    <t>Obowiązuje od roku akademickiego:  2016/2017</t>
  </si>
  <si>
    <t>PRAKTYCZNY (studia dualne)</t>
  </si>
  <si>
    <t xml:space="preserve">Dla studentów I roku studiów stacjonarnych I stopnia wszystkie formy zajęć dydaktycznych przewidziane w planie studiów są obowiązkowe. ćwiczenia </t>
  </si>
  <si>
    <t>Na wyższych latach obowiązkowe są: audytoryjne i laboratoryjne,  lektoraty,  zajęcia: sportowe, terenowe, projektowe, plenerowe i seminaria.</t>
  </si>
  <si>
    <t>PROFIL KSZTAŁCENIA:</t>
  </si>
  <si>
    <t>SPECJALNOŚĆ:</t>
  </si>
  <si>
    <t>………………………………………………………….</t>
  </si>
  <si>
    <t>SUMA</t>
  </si>
  <si>
    <t>z</t>
  </si>
  <si>
    <t>Przedmiot do wyboru spośród: sem. II: 1.Ekonomia, 2. Przedsiębiorczość, 3. Elementy prawa;  sem. VII: 1. Filozofia, 2. Marketing.</t>
  </si>
  <si>
    <t>Studentów obowiązuje napisanie i obrona pracy dyplomowej oraz zdanie egzaminu dyplomowego (15 pkt. ECTS  - poz. pl C.12).</t>
  </si>
  <si>
    <t>PLAN  STUDIÓW  NR IX</t>
  </si>
  <si>
    <t>Studentów obowiązuje odbycie praktyki zawodowej: po IV sem - 1 m-c; w czasie V sem - 1 dzień w tyg; w czasie VI sem - 2 dni w tyg; po VI sem - 1 miesiac. Praktyka realizowana jest w jednej firmie. (12 pkt ECTS)</t>
  </si>
  <si>
    <t>Projektowanie ogólne do wyboru spośród: 1. Projektowanie AGD, 2. Projektowanie artykułó codziennego użytku, 3. Projektowanie na zamówienie</t>
  </si>
  <si>
    <t xml:space="preserve">12. </t>
  </si>
  <si>
    <r>
      <t xml:space="preserve">Projektowanie ogólne </t>
    </r>
    <r>
      <rPr>
        <vertAlign val="superscript"/>
        <sz val="12"/>
        <color indexed="8"/>
        <rFont val="Cambria"/>
        <family val="1"/>
      </rPr>
      <t>(11)</t>
    </r>
  </si>
  <si>
    <r>
      <t>Przedmioty plastyczne - kształtowanie przestrzeni</t>
    </r>
    <r>
      <rPr>
        <vertAlign val="superscript"/>
        <sz val="12"/>
        <rFont val="Cambria"/>
        <family val="1"/>
      </rPr>
      <t>(12)</t>
    </r>
  </si>
  <si>
    <t>Przedmioty plastyczne - kształtowanie przestrzeni: 1. Kształtowanie przestrzeni otwartych, 2. Kształtowanie przestzreni zamknietych</t>
  </si>
  <si>
    <r>
      <t xml:space="preserve">Techniczne aspekty modelowania </t>
    </r>
    <r>
      <rPr>
        <vertAlign val="superscript"/>
        <sz val="12"/>
        <rFont val="Cambria"/>
        <family val="1"/>
      </rPr>
      <t>(13)</t>
    </r>
  </si>
  <si>
    <t xml:space="preserve">13. </t>
  </si>
  <si>
    <t>Techniczne aspekty modelowania sem VI; 1. Materiały metalowe, 2. Drewno i drewnopodobne, 3. Żywice</t>
  </si>
  <si>
    <r>
      <t xml:space="preserve">Studentów obowiązuje zaliczenie: </t>
    </r>
    <r>
      <rPr>
        <b/>
        <sz val="11"/>
        <color indexed="8"/>
        <rFont val="Cambria"/>
        <family val="1"/>
      </rPr>
      <t xml:space="preserve">1 tyg. pleneru malarskiego po II sem i 1 tyg. pleneru projektowego po IV sem </t>
    </r>
    <r>
      <rPr>
        <sz val="11"/>
        <color indexed="8"/>
        <rFont val="Cambria"/>
        <family val="1"/>
      </rPr>
      <t>(2 pkt ECTS  - poz. pl C.11)</t>
    </r>
  </si>
  <si>
    <r>
      <t xml:space="preserve">sem. </t>
    </r>
    <r>
      <rPr>
        <b/>
        <sz val="10"/>
        <color indexed="8"/>
        <rFont val="Cambria"/>
        <family val="1"/>
      </rPr>
      <t>I</t>
    </r>
  </si>
  <si>
    <r>
      <t>sem.</t>
    </r>
    <r>
      <rPr>
        <b/>
        <sz val="10"/>
        <color indexed="8"/>
        <rFont val="Cambria"/>
        <family val="1"/>
      </rPr>
      <t xml:space="preserve"> II</t>
    </r>
  </si>
  <si>
    <r>
      <t>sem.</t>
    </r>
    <r>
      <rPr>
        <b/>
        <sz val="10"/>
        <color indexed="8"/>
        <rFont val="Cambria"/>
        <family val="1"/>
      </rPr>
      <t xml:space="preserve"> III</t>
    </r>
  </si>
  <si>
    <r>
      <t xml:space="preserve">sem. </t>
    </r>
    <r>
      <rPr>
        <b/>
        <sz val="10"/>
        <color indexed="8"/>
        <rFont val="Cambria"/>
        <family val="1"/>
      </rPr>
      <t>IV</t>
    </r>
  </si>
  <si>
    <r>
      <t xml:space="preserve">sem. </t>
    </r>
    <r>
      <rPr>
        <b/>
        <sz val="10"/>
        <color indexed="8"/>
        <rFont val="Cambria"/>
        <family val="1"/>
      </rPr>
      <t>V</t>
    </r>
  </si>
  <si>
    <r>
      <t xml:space="preserve">sem. </t>
    </r>
    <r>
      <rPr>
        <b/>
        <sz val="10"/>
        <color indexed="8"/>
        <rFont val="Cambria"/>
        <family val="1"/>
      </rPr>
      <t>VI</t>
    </r>
  </si>
  <si>
    <r>
      <t xml:space="preserve">sem. </t>
    </r>
    <r>
      <rPr>
        <b/>
        <sz val="10"/>
        <color indexed="8"/>
        <rFont val="Cambria"/>
        <family val="1"/>
      </rPr>
      <t>VII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</si>
</sst>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b/>
      <sz val="25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9"/>
      <name val="Cambria"/>
      <family val="1"/>
    </font>
    <font>
      <sz val="9.5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vertAlign val="superscript"/>
      <sz val="12"/>
      <color indexed="8"/>
      <name val="Cambria"/>
      <family val="1"/>
    </font>
    <font>
      <sz val="11"/>
      <color indexed="8"/>
      <name val="Czcionka tekstu podstawowego"/>
      <family val="2"/>
    </font>
    <font>
      <sz val="10"/>
      <color indexed="60"/>
      <name val="Cambria"/>
      <family val="1"/>
    </font>
    <font>
      <sz val="10"/>
      <color indexed="30"/>
      <name val="Cambria"/>
      <family val="1"/>
    </font>
    <font>
      <sz val="10"/>
      <color indexed="10"/>
      <name val="Cambria"/>
      <family val="1"/>
    </font>
    <font>
      <sz val="10"/>
      <color indexed="16"/>
      <name val="Cambria"/>
      <family val="1"/>
    </font>
    <font>
      <sz val="12"/>
      <color indexed="12"/>
      <name val="Cambria"/>
      <family val="1"/>
    </font>
    <font>
      <strike/>
      <sz val="12"/>
      <name val="Cambria"/>
      <family val="1"/>
    </font>
    <font>
      <b/>
      <sz val="14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Cambria"/>
      <family val="1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2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8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>
      <alignment/>
      <protection/>
    </xf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vertical="center"/>
    </xf>
    <xf numFmtId="0" fontId="10" fillId="35" borderId="57" xfId="0" applyFont="1" applyFill="1" applyBorder="1" applyAlignment="1">
      <alignment vertical="center"/>
    </xf>
    <xf numFmtId="0" fontId="10" fillId="35" borderId="59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7" fillId="0" borderId="57" xfId="0" applyFont="1" applyBorder="1" applyAlignment="1">
      <alignment vertical="center"/>
    </xf>
    <xf numFmtId="0" fontId="7" fillId="35" borderId="5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27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35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1" fillId="35" borderId="62" xfId="0" applyFont="1" applyFill="1" applyBorder="1" applyAlignment="1">
      <alignment vertical="center"/>
    </xf>
    <xf numFmtId="0" fontId="21" fillId="35" borderId="32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35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7" fillId="32" borderId="17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7" fillId="35" borderId="31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0" xfId="52" applyFont="1" applyFill="1" applyBorder="1" applyAlignment="1">
      <alignment vertical="center"/>
      <protection/>
    </xf>
    <xf numFmtId="0" fontId="7" fillId="0" borderId="63" xfId="0" applyFont="1" applyBorder="1" applyAlignment="1">
      <alignment horizontal="left" vertical="center"/>
    </xf>
    <xf numFmtId="0" fontId="7" fillId="37" borderId="60" xfId="0" applyFont="1" applyFill="1" applyBorder="1" applyAlignment="1">
      <alignment horizontal="center" vertical="center"/>
    </xf>
    <xf numFmtId="0" fontId="7" fillId="37" borderId="56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vertical="center"/>
    </xf>
    <xf numFmtId="0" fontId="7" fillId="35" borderId="32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168" fontId="11" fillId="35" borderId="27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168" fontId="10" fillId="35" borderId="30" xfId="0" applyNumberFormat="1" applyFont="1" applyFill="1" applyBorder="1" applyAlignment="1">
      <alignment horizontal="center" vertical="center"/>
    </xf>
    <xf numFmtId="1" fontId="10" fillId="35" borderId="27" xfId="0" applyNumberFormat="1" applyFont="1" applyFill="1" applyBorder="1" applyAlignment="1">
      <alignment horizontal="center" vertical="center"/>
    </xf>
    <xf numFmtId="1" fontId="11" fillId="35" borderId="27" xfId="0" applyNumberFormat="1" applyFont="1" applyFill="1" applyBorder="1" applyAlignment="1">
      <alignment horizontal="center" vertical="center"/>
    </xf>
    <xf numFmtId="2" fontId="29" fillId="35" borderId="10" xfId="0" applyNumberFormat="1" applyFont="1" applyFill="1" applyBorder="1" applyAlignment="1">
      <alignment horizontal="center" vertical="center"/>
    </xf>
    <xf numFmtId="1" fontId="29" fillId="35" borderId="10" xfId="0" applyNumberFormat="1" applyFont="1" applyFill="1" applyBorder="1" applyAlignment="1">
      <alignment horizontal="center" vertical="center"/>
    </xf>
    <xf numFmtId="168" fontId="29" fillId="35" borderId="30" xfId="0" applyNumberFormat="1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1" fontId="29" fillId="35" borderId="27" xfId="0" applyNumberFormat="1" applyFont="1" applyFill="1" applyBorder="1" applyAlignment="1">
      <alignment horizontal="center" vertical="center"/>
    </xf>
    <xf numFmtId="0" fontId="25" fillId="35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75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3" fillId="34" borderId="81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2" fillId="34" borderId="91" xfId="0" applyFont="1" applyFill="1" applyBorder="1" applyAlignment="1">
      <alignment horizontal="right" vertical="center"/>
    </xf>
    <xf numFmtId="0" fontId="12" fillId="34" borderId="92" xfId="0" applyFont="1" applyFill="1" applyBorder="1" applyAlignment="1">
      <alignment horizontal="right" vertical="center"/>
    </xf>
    <xf numFmtId="0" fontId="12" fillId="34" borderId="13" xfId="0" applyFont="1" applyFill="1" applyBorder="1" applyAlignment="1">
      <alignment horizontal="right" vertical="center"/>
    </xf>
    <xf numFmtId="0" fontId="12" fillId="34" borderId="93" xfId="0" applyFont="1" applyFill="1" applyBorder="1" applyAlignment="1">
      <alignment horizontal="right" vertical="center"/>
    </xf>
    <xf numFmtId="0" fontId="6" fillId="0" borderId="8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13" fillId="34" borderId="97" xfId="0" applyFont="1" applyFill="1" applyBorder="1" applyAlignment="1">
      <alignment horizontal="center" vertical="center"/>
    </xf>
    <xf numFmtId="0" fontId="13" fillId="34" borderId="98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01" xfId="0" applyFont="1" applyBorder="1" applyAlignment="1">
      <alignment horizontal="left"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3" fontId="13" fillId="34" borderId="105" xfId="0" applyNumberFormat="1" applyFont="1" applyFill="1" applyBorder="1" applyAlignment="1">
      <alignment horizontal="center" vertical="center"/>
    </xf>
    <xf numFmtId="3" fontId="11" fillId="0" borderId="76" xfId="0" applyNumberFormat="1" applyFont="1" applyBorder="1" applyAlignment="1">
      <alignment horizontal="center" vertical="center"/>
    </xf>
    <xf numFmtId="0" fontId="13" fillId="34" borderId="106" xfId="0" applyFont="1" applyFill="1" applyBorder="1" applyAlignment="1">
      <alignment horizontal="center" vertical="center"/>
    </xf>
    <xf numFmtId="0" fontId="13" fillId="34" borderId="68" xfId="0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3" fillId="34" borderId="105" xfId="0" applyFont="1" applyFill="1" applyBorder="1" applyAlignment="1">
      <alignment horizontal="center" vertical="center"/>
    </xf>
    <xf numFmtId="0" fontId="13" fillId="34" borderId="76" xfId="0" applyFont="1" applyFill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76" xfId="0" applyFont="1" applyBorder="1" applyAlignment="1">
      <alignment horizontal="center" vertical="center" textRotation="90" wrapText="1"/>
    </xf>
    <xf numFmtId="0" fontId="17" fillId="0" borderId="108" xfId="0" applyFont="1" applyBorder="1" applyAlignment="1">
      <alignment horizontal="center" vertical="center" textRotation="90" wrapText="1"/>
    </xf>
    <xf numFmtId="0" fontId="17" fillId="0" borderId="83" xfId="0" applyFont="1" applyBorder="1" applyAlignment="1">
      <alignment horizontal="center" vertical="center" textRotation="90" wrapText="1"/>
    </xf>
    <xf numFmtId="0" fontId="17" fillId="0" borderId="76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5" fillId="0" borderId="0" xfId="0" applyFont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0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90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69" xfId="0" applyFont="1" applyBorder="1" applyAlignment="1">
      <alignment horizontal="center" vertical="center"/>
    </xf>
    <xf numFmtId="0" fontId="76" fillId="0" borderId="70" xfId="0" applyFont="1" applyBorder="1" applyAlignment="1">
      <alignment horizontal="center" vertical="center"/>
    </xf>
    <xf numFmtId="0" fontId="76" fillId="0" borderId="71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 wrapText="1"/>
    </xf>
    <xf numFmtId="0" fontId="76" fillId="0" borderId="89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 wrapText="1"/>
    </xf>
    <xf numFmtId="0" fontId="76" fillId="0" borderId="96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0" borderId="85" xfId="0" applyFont="1" applyBorder="1" applyAlignment="1">
      <alignment horizontal="center" vertical="center"/>
    </xf>
    <xf numFmtId="0" fontId="76" fillId="0" borderId="82" xfId="0" applyFont="1" applyBorder="1" applyAlignment="1">
      <alignment horizontal="center" vertical="center"/>
    </xf>
    <xf numFmtId="0" fontId="76" fillId="0" borderId="77" xfId="0" applyFont="1" applyBorder="1" applyAlignment="1">
      <alignment horizontal="center" vertical="center"/>
    </xf>
    <xf numFmtId="0" fontId="76" fillId="0" borderId="76" xfId="0" applyFont="1" applyBorder="1" applyAlignment="1">
      <alignment horizontal="center" vertical="center"/>
    </xf>
    <xf numFmtId="0" fontId="76" fillId="0" borderId="67" xfId="0" applyFont="1" applyBorder="1" applyAlignment="1">
      <alignment horizontal="center" vertical="center"/>
    </xf>
    <xf numFmtId="164" fontId="75" fillId="0" borderId="99" xfId="0" applyNumberFormat="1" applyFont="1" applyBorder="1" applyAlignment="1">
      <alignment horizontal="center" vertical="center"/>
    </xf>
    <xf numFmtId="164" fontId="75" fillId="0" borderId="78" xfId="0" applyNumberFormat="1" applyFont="1" applyBorder="1" applyAlignment="1">
      <alignment horizontal="center" vertical="center"/>
    </xf>
    <xf numFmtId="0" fontId="75" fillId="0" borderId="107" xfId="0" applyFont="1" applyBorder="1" applyAlignment="1">
      <alignment horizontal="center" vertical="center"/>
    </xf>
    <xf numFmtId="164" fontId="75" fillId="0" borderId="87" xfId="0" applyNumberFormat="1" applyFont="1" applyBorder="1" applyAlignment="1">
      <alignment horizontal="center" vertical="center"/>
    </xf>
    <xf numFmtId="164" fontId="75" fillId="0" borderId="107" xfId="0" applyNumberFormat="1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5" fillId="0" borderId="98" xfId="0" applyFont="1" applyBorder="1" applyAlignment="1">
      <alignment horizontal="center" vertical="center"/>
    </xf>
    <xf numFmtId="0" fontId="75" fillId="0" borderId="67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9" fillId="0" borderId="86" xfId="0" applyFont="1" applyBorder="1" applyAlignment="1">
      <alignment horizontal="center" vertical="center"/>
    </xf>
    <xf numFmtId="0" fontId="79" fillId="0" borderId="50" xfId="0" applyFont="1" applyBorder="1" applyAlignment="1">
      <alignment horizontal="center" vertical="center"/>
    </xf>
    <xf numFmtId="0" fontId="79" fillId="0" borderId="87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0" fontId="79" fillId="0" borderId="63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84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0" fontId="76" fillId="0" borderId="109" xfId="0" applyFont="1" applyBorder="1" applyAlignment="1">
      <alignment horizontal="center" vertical="center"/>
    </xf>
    <xf numFmtId="0" fontId="77" fillId="0" borderId="110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109" xfId="0" applyFont="1" applyBorder="1" applyAlignment="1">
      <alignment horizontal="center" vertical="center"/>
    </xf>
    <xf numFmtId="0" fontId="79" fillId="0" borderId="88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85" xfId="0" applyFont="1" applyBorder="1" applyAlignment="1">
      <alignment horizontal="center" vertical="center"/>
    </xf>
    <xf numFmtId="0" fontId="77" fillId="0" borderId="1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77" fillId="0" borderId="50" xfId="0" applyFont="1" applyBorder="1" applyAlignment="1">
      <alignment vertical="center"/>
    </xf>
    <xf numFmtId="0" fontId="76" fillId="0" borderId="50" xfId="0" applyFont="1" applyBorder="1" applyAlignment="1">
      <alignment vertical="center"/>
    </xf>
    <xf numFmtId="0" fontId="76" fillId="0" borderId="51" xfId="0" applyFont="1" applyBorder="1" applyAlignment="1">
      <alignment vertical="center"/>
    </xf>
    <xf numFmtId="0" fontId="77" fillId="0" borderId="52" xfId="0" applyFont="1" applyBorder="1" applyAlignment="1">
      <alignment vertical="center"/>
    </xf>
    <xf numFmtId="0" fontId="77" fillId="0" borderId="51" xfId="0" applyFont="1" applyBorder="1" applyAlignment="1">
      <alignment vertical="center"/>
    </xf>
    <xf numFmtId="0" fontId="73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4" fillId="0" borderId="11" xfId="0" applyFont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3" fillId="0" borderId="11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83" xfId="0" applyFont="1" applyBorder="1" applyAlignment="1">
      <alignment horizontal="center" vertical="center"/>
    </xf>
    <xf numFmtId="0" fontId="75" fillId="0" borderId="99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3" fontId="75" fillId="0" borderId="108" xfId="0" applyNumberFormat="1" applyFont="1" applyBorder="1" applyAlignment="1">
      <alignment horizontal="center" vertical="center"/>
    </xf>
    <xf numFmtId="3" fontId="75" fillId="0" borderId="76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152</xdr:row>
      <xdr:rowOff>0</xdr:rowOff>
    </xdr:from>
    <xdr:to>
      <xdr:col>33</xdr:col>
      <xdr:colOff>114300</xdr:colOff>
      <xdr:row>152</xdr:row>
      <xdr:rowOff>0</xdr:rowOff>
    </xdr:to>
    <xdr:sp>
      <xdr:nvSpPr>
        <xdr:cNvPr id="1" name="Text Box 155"/>
        <xdr:cNvSpPr txBox="1">
          <a:spLocks noChangeArrowheads="1"/>
        </xdr:cNvSpPr>
      </xdr:nvSpPr>
      <xdr:spPr>
        <a:xfrm>
          <a:off x="17221200" y="35299650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47625</xdr:colOff>
      <xdr:row>152</xdr:row>
      <xdr:rowOff>0</xdr:rowOff>
    </xdr:from>
    <xdr:to>
      <xdr:col>33</xdr:col>
      <xdr:colOff>114300</xdr:colOff>
      <xdr:row>152</xdr:row>
      <xdr:rowOff>0</xdr:rowOff>
    </xdr:to>
    <xdr:sp>
      <xdr:nvSpPr>
        <xdr:cNvPr id="2" name="Text Box 158"/>
        <xdr:cNvSpPr txBox="1">
          <a:spLocks noChangeArrowheads="1"/>
        </xdr:cNvSpPr>
      </xdr:nvSpPr>
      <xdr:spPr>
        <a:xfrm>
          <a:off x="17221200" y="35299650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276225</xdr:colOff>
      <xdr:row>1</xdr:row>
      <xdr:rowOff>247650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48</xdr:row>
      <xdr:rowOff>219075</xdr:rowOff>
    </xdr:from>
    <xdr:to>
      <xdr:col>1</xdr:col>
      <xdr:colOff>276225</xdr:colOff>
      <xdr:row>49</xdr:row>
      <xdr:rowOff>247650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36332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101</xdr:row>
      <xdr:rowOff>219075</xdr:rowOff>
    </xdr:from>
    <xdr:to>
      <xdr:col>1</xdr:col>
      <xdr:colOff>276225</xdr:colOff>
      <xdr:row>102</xdr:row>
      <xdr:rowOff>247650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6505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Z156"/>
  <sheetViews>
    <sheetView tabSelected="1" zoomScale="60" zoomScaleNormal="60" workbookViewId="0" topLeftCell="A1">
      <selection activeCell="A79" sqref="A79:AM86"/>
    </sheetView>
  </sheetViews>
  <sheetFormatPr defaultColWidth="9.00390625" defaultRowHeight="12.75"/>
  <cols>
    <col min="1" max="1" width="4.375" style="11" customWidth="1"/>
    <col min="2" max="2" width="9.125" style="11" customWidth="1"/>
    <col min="3" max="3" width="57.875" style="11" customWidth="1"/>
    <col min="4" max="6" width="6.25390625" style="11" customWidth="1"/>
    <col min="7" max="11" width="7.75390625" style="11" customWidth="1"/>
    <col min="12" max="27" width="4.25390625" style="11" customWidth="1"/>
    <col min="28" max="28" width="5.75390625" style="11" customWidth="1"/>
    <col min="29" max="29" width="4.25390625" style="11" customWidth="1"/>
    <col min="30" max="30" width="5.75390625" style="11" customWidth="1"/>
    <col min="31" max="39" width="4.25390625" style="11" customWidth="1"/>
    <col min="40" max="40" width="7.875" style="11" customWidth="1"/>
    <col min="41" max="41" width="11.00390625" style="11" customWidth="1"/>
    <col min="42" max="44" width="9.125" style="11" customWidth="1"/>
    <col min="45" max="45" width="26.875" style="11" customWidth="1"/>
    <col min="46" max="16384" width="9.125" style="11" customWidth="1"/>
  </cols>
  <sheetData>
    <row r="1" spans="1:39" s="1" customFormat="1" ht="24.75" customHeight="1">
      <c r="A1" s="366"/>
      <c r="B1" s="367"/>
      <c r="C1" s="368"/>
      <c r="D1" s="348" t="s">
        <v>130</v>
      </c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69"/>
      <c r="Y1" s="369"/>
      <c r="Z1" s="369"/>
      <c r="AA1" s="370"/>
      <c r="AB1" s="291" t="s">
        <v>0</v>
      </c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3"/>
    </row>
    <row r="2" spans="1:39" s="1" customFormat="1" ht="24.75" customHeight="1">
      <c r="A2" s="373" t="s">
        <v>84</v>
      </c>
      <c r="B2" s="364"/>
      <c r="C2" s="365"/>
      <c r="D2" s="351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71"/>
      <c r="Y2" s="371"/>
      <c r="Z2" s="371"/>
      <c r="AA2" s="372"/>
      <c r="AB2" s="173"/>
      <c r="AC2" s="8"/>
      <c r="AD2" s="8"/>
      <c r="AE2" s="8"/>
      <c r="AF2" s="8"/>
      <c r="AG2" s="8"/>
      <c r="AH2" s="8"/>
      <c r="AI2" s="8"/>
      <c r="AJ2" s="8"/>
      <c r="AK2" s="8"/>
      <c r="AL2" s="8"/>
      <c r="AM2" s="96"/>
    </row>
    <row r="3" spans="1:39" s="1" customFormat="1" ht="18" customHeight="1">
      <c r="A3" s="373"/>
      <c r="B3" s="364"/>
      <c r="C3" s="365"/>
      <c r="D3" s="13" t="s">
        <v>123</v>
      </c>
      <c r="E3" s="12"/>
      <c r="F3" s="12"/>
      <c r="G3" s="12"/>
      <c r="H3" s="4" t="s">
        <v>120</v>
      </c>
      <c r="I3" s="4"/>
      <c r="J3" s="7"/>
      <c r="K3" s="12"/>
      <c r="L3" s="4"/>
      <c r="M3" s="4"/>
      <c r="N3" s="4"/>
      <c r="O3" s="4"/>
      <c r="P3" s="4"/>
      <c r="Q3" s="4"/>
      <c r="R3" s="4"/>
      <c r="S3" s="4"/>
      <c r="T3" s="4"/>
      <c r="U3" s="4"/>
      <c r="V3" s="13"/>
      <c r="W3" s="13"/>
      <c r="X3" s="7"/>
      <c r="Y3" s="13"/>
      <c r="Z3" s="13"/>
      <c r="AA3" s="13"/>
      <c r="AB3" s="9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1"/>
    </row>
    <row r="4" spans="1:39" s="1" customFormat="1" ht="18" customHeight="1">
      <c r="A4" s="363" t="s">
        <v>62</v>
      </c>
      <c r="B4" s="364"/>
      <c r="C4" s="365"/>
      <c r="D4" s="13" t="s">
        <v>64</v>
      </c>
      <c r="E4" s="12"/>
      <c r="F4" s="12"/>
      <c r="G4" s="13"/>
      <c r="H4" s="4" t="s">
        <v>114</v>
      </c>
      <c r="I4" s="4"/>
      <c r="J4" s="7"/>
      <c r="K4" s="4"/>
      <c r="L4" s="4"/>
      <c r="M4" s="8"/>
      <c r="N4" s="12"/>
      <c r="O4" s="4"/>
      <c r="P4" s="4"/>
      <c r="Q4" s="4"/>
      <c r="R4" s="4"/>
      <c r="S4" s="4"/>
      <c r="T4" s="4"/>
      <c r="U4" s="4"/>
      <c r="V4" s="13"/>
      <c r="W4" s="13"/>
      <c r="X4" s="7"/>
      <c r="Y4" s="14"/>
      <c r="Z4" s="14"/>
      <c r="AA4" s="14"/>
      <c r="AB4" s="279" t="s">
        <v>2</v>
      </c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1"/>
    </row>
    <row r="5" spans="1:39" s="1" customFormat="1" ht="18" customHeight="1">
      <c r="A5" s="279" t="s">
        <v>57</v>
      </c>
      <c r="B5" s="280"/>
      <c r="C5" s="374"/>
      <c r="D5" s="13" t="s">
        <v>63</v>
      </c>
      <c r="E5" s="12"/>
      <c r="F5" s="12"/>
      <c r="G5" s="13"/>
      <c r="H5" s="4" t="s">
        <v>82</v>
      </c>
      <c r="I5" s="4"/>
      <c r="J5" s="7"/>
      <c r="K5" s="4"/>
      <c r="L5" s="4"/>
      <c r="M5" s="4"/>
      <c r="N5" s="12"/>
      <c r="O5" s="4"/>
      <c r="P5" s="4"/>
      <c r="Q5" s="4"/>
      <c r="R5" s="4"/>
      <c r="S5" s="4"/>
      <c r="T5" s="4"/>
      <c r="U5" s="4"/>
      <c r="V5" s="13"/>
      <c r="W5" s="13"/>
      <c r="X5" s="7"/>
      <c r="Y5" s="14"/>
      <c r="Z5" s="14"/>
      <c r="AA5" s="14"/>
      <c r="AB5" s="279" t="s">
        <v>3</v>
      </c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1:39" s="1" customFormat="1" ht="18" customHeight="1">
      <c r="A6" s="363" t="s">
        <v>58</v>
      </c>
      <c r="B6" s="364"/>
      <c r="C6" s="365"/>
      <c r="D6" s="13" t="s">
        <v>1</v>
      </c>
      <c r="E6" s="13"/>
      <c r="F6" s="13"/>
      <c r="G6" s="13"/>
      <c r="H6" s="4" t="s">
        <v>66</v>
      </c>
      <c r="I6" s="4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3"/>
      <c r="W6" s="13"/>
      <c r="X6" s="7"/>
      <c r="Y6" s="13"/>
      <c r="Z6" s="13"/>
      <c r="AA6" s="13"/>
      <c r="AB6" s="15"/>
      <c r="AC6" s="7"/>
      <c r="AD6" s="7"/>
      <c r="AE6" s="7"/>
      <c r="AF6" s="7"/>
      <c r="AG6" s="7"/>
      <c r="AH6" s="7"/>
      <c r="AI6" s="7"/>
      <c r="AJ6" s="7"/>
      <c r="AK6" s="7"/>
      <c r="AL6" s="7"/>
      <c r="AM6" s="16"/>
    </row>
    <row r="7" spans="1:39" s="1" customFormat="1" ht="18" customHeight="1" thickBot="1">
      <c r="A7" s="395"/>
      <c r="B7" s="396"/>
      <c r="C7" s="397"/>
      <c r="D7" s="207" t="s">
        <v>124</v>
      </c>
      <c r="E7" s="13"/>
      <c r="F7" s="13"/>
      <c r="G7" s="13"/>
      <c r="H7" s="4" t="s">
        <v>125</v>
      </c>
      <c r="I7" s="19"/>
      <c r="J7" s="19"/>
      <c r="K7" s="20"/>
      <c r="L7" s="20"/>
      <c r="M7" s="21"/>
      <c r="N7" s="21"/>
      <c r="O7" s="21"/>
      <c r="P7" s="21"/>
      <c r="Q7" s="21"/>
      <c r="R7" s="21"/>
      <c r="S7" s="21"/>
      <c r="T7" s="21"/>
      <c r="U7" s="21"/>
      <c r="V7" s="22"/>
      <c r="W7" s="22"/>
      <c r="X7" s="18"/>
      <c r="Y7" s="17"/>
      <c r="Z7" s="17"/>
      <c r="AA7" s="17"/>
      <c r="AB7" s="299" t="s">
        <v>65</v>
      </c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1"/>
    </row>
    <row r="8" spans="1:39" s="1" customFormat="1" ht="18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s="1" customFormat="1" ht="18" customHeight="1">
      <c r="A9" s="401" t="s">
        <v>4</v>
      </c>
      <c r="B9" s="407" t="s">
        <v>5</v>
      </c>
      <c r="C9" s="408"/>
      <c r="D9" s="338" t="s">
        <v>6</v>
      </c>
      <c r="E9" s="339"/>
      <c r="F9" s="340"/>
      <c r="G9" s="304" t="s">
        <v>7</v>
      </c>
      <c r="H9" s="305"/>
      <c r="I9" s="305"/>
      <c r="J9" s="305"/>
      <c r="K9" s="305"/>
      <c r="L9" s="304" t="s">
        <v>8</v>
      </c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62"/>
    </row>
    <row r="10" spans="1:39" s="1" customFormat="1" ht="18" customHeight="1">
      <c r="A10" s="402"/>
      <c r="B10" s="409"/>
      <c r="C10" s="410"/>
      <c r="D10" s="404"/>
      <c r="E10" s="379"/>
      <c r="F10" s="405"/>
      <c r="G10" s="406" t="s">
        <v>9</v>
      </c>
      <c r="H10" s="268" t="s">
        <v>10</v>
      </c>
      <c r="I10" s="268"/>
      <c r="J10" s="268"/>
      <c r="K10" s="306"/>
      <c r="L10" s="288" t="s">
        <v>86</v>
      </c>
      <c r="M10" s="268"/>
      <c r="N10" s="268"/>
      <c r="O10" s="289"/>
      <c r="P10" s="288" t="s">
        <v>87</v>
      </c>
      <c r="Q10" s="268"/>
      <c r="R10" s="268"/>
      <c r="S10" s="289"/>
      <c r="T10" s="288" t="s">
        <v>88</v>
      </c>
      <c r="U10" s="268"/>
      <c r="V10" s="268"/>
      <c r="W10" s="289"/>
      <c r="X10" s="288" t="s">
        <v>89</v>
      </c>
      <c r="Y10" s="268"/>
      <c r="Z10" s="268"/>
      <c r="AA10" s="289"/>
      <c r="AB10" s="288" t="s">
        <v>90</v>
      </c>
      <c r="AC10" s="268"/>
      <c r="AD10" s="268"/>
      <c r="AE10" s="289"/>
      <c r="AF10" s="288" t="s">
        <v>91</v>
      </c>
      <c r="AG10" s="268"/>
      <c r="AH10" s="268"/>
      <c r="AI10" s="289"/>
      <c r="AJ10" s="288" t="s">
        <v>92</v>
      </c>
      <c r="AK10" s="268"/>
      <c r="AL10" s="268"/>
      <c r="AM10" s="289"/>
    </row>
    <row r="11" spans="1:39" s="1" customFormat="1" ht="18" customHeight="1">
      <c r="A11" s="402"/>
      <c r="B11" s="409"/>
      <c r="C11" s="410"/>
      <c r="D11" s="344" t="s">
        <v>11</v>
      </c>
      <c r="E11" s="329" t="s">
        <v>12</v>
      </c>
      <c r="F11" s="274" t="s">
        <v>61</v>
      </c>
      <c r="G11" s="317"/>
      <c r="H11" s="268" t="s">
        <v>13</v>
      </c>
      <c r="I11" s="268" t="s">
        <v>14</v>
      </c>
      <c r="J11" s="268" t="s">
        <v>15</v>
      </c>
      <c r="K11" s="306" t="s">
        <v>55</v>
      </c>
      <c r="L11" s="310" t="s">
        <v>85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2"/>
    </row>
    <row r="12" spans="1:39" s="1" customFormat="1" ht="18" customHeight="1">
      <c r="A12" s="402"/>
      <c r="B12" s="409"/>
      <c r="C12" s="410"/>
      <c r="D12" s="344"/>
      <c r="E12" s="330"/>
      <c r="F12" s="328"/>
      <c r="G12" s="317"/>
      <c r="H12" s="268"/>
      <c r="I12" s="268"/>
      <c r="J12" s="268"/>
      <c r="K12" s="306"/>
      <c r="L12" s="302" t="s">
        <v>13</v>
      </c>
      <c r="M12" s="282" t="s">
        <v>14</v>
      </c>
      <c r="N12" s="272" t="s">
        <v>16</v>
      </c>
      <c r="O12" s="274" t="s">
        <v>59</v>
      </c>
      <c r="P12" s="302" t="s">
        <v>13</v>
      </c>
      <c r="Q12" s="282" t="s">
        <v>14</v>
      </c>
      <c r="R12" s="272" t="s">
        <v>16</v>
      </c>
      <c r="S12" s="274" t="s">
        <v>59</v>
      </c>
      <c r="T12" s="302" t="s">
        <v>13</v>
      </c>
      <c r="U12" s="282" t="s">
        <v>14</v>
      </c>
      <c r="V12" s="272" t="s">
        <v>16</v>
      </c>
      <c r="W12" s="274" t="s">
        <v>59</v>
      </c>
      <c r="X12" s="302" t="s">
        <v>13</v>
      </c>
      <c r="Y12" s="282" t="s">
        <v>14</v>
      </c>
      <c r="Z12" s="272" t="s">
        <v>16</v>
      </c>
      <c r="AA12" s="274" t="s">
        <v>59</v>
      </c>
      <c r="AB12" s="302" t="s">
        <v>13</v>
      </c>
      <c r="AC12" s="282" t="s">
        <v>14</v>
      </c>
      <c r="AD12" s="272" t="s">
        <v>16</v>
      </c>
      <c r="AE12" s="274" t="s">
        <v>59</v>
      </c>
      <c r="AF12" s="302" t="s">
        <v>13</v>
      </c>
      <c r="AG12" s="282" t="s">
        <v>14</v>
      </c>
      <c r="AH12" s="272" t="s">
        <v>16</v>
      </c>
      <c r="AI12" s="274" t="s">
        <v>59</v>
      </c>
      <c r="AJ12" s="302" t="s">
        <v>13</v>
      </c>
      <c r="AK12" s="282" t="s">
        <v>14</v>
      </c>
      <c r="AL12" s="272" t="s">
        <v>16</v>
      </c>
      <c r="AM12" s="274" t="s">
        <v>59</v>
      </c>
    </row>
    <row r="13" spans="1:39" s="1" customFormat="1" ht="18" customHeight="1" thickBot="1">
      <c r="A13" s="403"/>
      <c r="B13" s="411"/>
      <c r="C13" s="412"/>
      <c r="D13" s="345"/>
      <c r="E13" s="331"/>
      <c r="F13" s="275"/>
      <c r="G13" s="318"/>
      <c r="H13" s="315"/>
      <c r="I13" s="315"/>
      <c r="J13" s="315"/>
      <c r="K13" s="307"/>
      <c r="L13" s="303"/>
      <c r="M13" s="283"/>
      <c r="N13" s="273"/>
      <c r="O13" s="275"/>
      <c r="P13" s="303"/>
      <c r="Q13" s="283"/>
      <c r="R13" s="273"/>
      <c r="S13" s="275"/>
      <c r="T13" s="303"/>
      <c r="U13" s="283"/>
      <c r="V13" s="273"/>
      <c r="W13" s="275"/>
      <c r="X13" s="303"/>
      <c r="Y13" s="283"/>
      <c r="Z13" s="273"/>
      <c r="AA13" s="275"/>
      <c r="AB13" s="303"/>
      <c r="AC13" s="283"/>
      <c r="AD13" s="273"/>
      <c r="AE13" s="275"/>
      <c r="AF13" s="303"/>
      <c r="AG13" s="283"/>
      <c r="AH13" s="273"/>
      <c r="AI13" s="275"/>
      <c r="AJ13" s="303"/>
      <c r="AK13" s="283"/>
      <c r="AL13" s="273"/>
      <c r="AM13" s="275"/>
    </row>
    <row r="14" spans="1:46" s="3" customFormat="1" ht="18" customHeight="1" thickBot="1">
      <c r="A14" s="24" t="s">
        <v>17</v>
      </c>
      <c r="B14" s="375" t="s">
        <v>18</v>
      </c>
      <c r="C14" s="375"/>
      <c r="D14" s="376"/>
      <c r="E14" s="376"/>
      <c r="F14" s="25"/>
      <c r="G14" s="26"/>
      <c r="H14" s="376"/>
      <c r="I14" s="376"/>
      <c r="J14" s="376"/>
      <c r="K14" s="376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8"/>
      <c r="AO14" s="1"/>
      <c r="AT14" s="1"/>
    </row>
    <row r="15" spans="1:39" s="1" customFormat="1" ht="18" customHeight="1">
      <c r="A15" s="27" t="s">
        <v>19</v>
      </c>
      <c r="B15" s="197" t="s">
        <v>107</v>
      </c>
      <c r="C15" s="29"/>
      <c r="D15" s="30">
        <v>1</v>
      </c>
      <c r="E15" s="31">
        <v>3</v>
      </c>
      <c r="F15" s="32">
        <v>5</v>
      </c>
      <c r="G15" s="33">
        <f aca="true" t="shared" si="0" ref="G15:G22">SUM(H15:K15)</f>
        <v>120</v>
      </c>
      <c r="H15" s="34">
        <f aca="true" t="shared" si="1" ref="H15:K19">IF(15*SUM(L15,P15,T15,X15,AB15,AF15,AJ15)=0,"",15*SUM(L15,P15,T15,X15,AB15,AF15,AJ15))</f>
      </c>
      <c r="I15" s="34">
        <f t="shared" si="1"/>
      </c>
      <c r="J15" s="34">
        <f t="shared" si="1"/>
        <v>120</v>
      </c>
      <c r="K15" s="34">
        <f t="shared" si="1"/>
      </c>
      <c r="L15" s="27"/>
      <c r="M15" s="35"/>
      <c r="N15" s="35"/>
      <c r="O15" s="31"/>
      <c r="P15" s="36"/>
      <c r="Q15" s="37"/>
      <c r="R15" s="37"/>
      <c r="S15" s="32"/>
      <c r="T15" s="38"/>
      <c r="U15" s="39"/>
      <c r="V15" s="39">
        <v>2</v>
      </c>
      <c r="W15" s="40"/>
      <c r="X15" s="33"/>
      <c r="Y15" s="35"/>
      <c r="Z15" s="35">
        <v>2</v>
      </c>
      <c r="AA15" s="32"/>
      <c r="AB15" s="41"/>
      <c r="AC15" s="34"/>
      <c r="AD15" s="34">
        <v>2</v>
      </c>
      <c r="AE15" s="40"/>
      <c r="AF15" s="41"/>
      <c r="AG15" s="35"/>
      <c r="AH15" s="42">
        <v>2</v>
      </c>
      <c r="AI15" s="32"/>
      <c r="AJ15" s="33"/>
      <c r="AK15" s="35"/>
      <c r="AL15" s="35"/>
      <c r="AM15" s="32"/>
    </row>
    <row r="16" spans="1:45" s="1" customFormat="1" ht="18" customHeight="1">
      <c r="A16" s="43" t="s">
        <v>20</v>
      </c>
      <c r="B16" s="44" t="s">
        <v>67</v>
      </c>
      <c r="C16" s="45"/>
      <c r="D16" s="30"/>
      <c r="E16" s="31">
        <v>1</v>
      </c>
      <c r="F16" s="46">
        <v>2</v>
      </c>
      <c r="G16" s="47">
        <f t="shared" si="0"/>
        <v>30</v>
      </c>
      <c r="H16" s="48">
        <f t="shared" si="1"/>
        <v>15</v>
      </c>
      <c r="I16" s="48">
        <f t="shared" si="1"/>
      </c>
      <c r="J16" s="48">
        <f t="shared" si="1"/>
        <v>15</v>
      </c>
      <c r="K16" s="49">
        <f t="shared" si="1"/>
      </c>
      <c r="L16" s="50">
        <v>1</v>
      </c>
      <c r="M16" s="5"/>
      <c r="N16" s="5">
        <v>1</v>
      </c>
      <c r="O16" s="51"/>
      <c r="P16" s="52"/>
      <c r="Q16" s="5"/>
      <c r="R16" s="5"/>
      <c r="S16" s="53"/>
      <c r="T16" s="50"/>
      <c r="U16" s="48"/>
      <c r="V16" s="48"/>
      <c r="W16" s="54"/>
      <c r="X16" s="47"/>
      <c r="Y16" s="5"/>
      <c r="Z16" s="5"/>
      <c r="AA16" s="53"/>
      <c r="AB16" s="55"/>
      <c r="AC16" s="48"/>
      <c r="AD16" s="48"/>
      <c r="AE16" s="54"/>
      <c r="AF16" s="55"/>
      <c r="AG16" s="5"/>
      <c r="AH16" s="5"/>
      <c r="AI16" s="53"/>
      <c r="AJ16" s="47"/>
      <c r="AK16" s="5"/>
      <c r="AL16" s="5"/>
      <c r="AM16" s="53"/>
      <c r="AN16" s="183"/>
      <c r="AS16" s="191"/>
    </row>
    <row r="17" spans="1:45" s="1" customFormat="1" ht="18" customHeight="1">
      <c r="A17" s="202" t="s">
        <v>21</v>
      </c>
      <c r="B17" s="56" t="s">
        <v>109</v>
      </c>
      <c r="C17" s="57"/>
      <c r="D17" s="30"/>
      <c r="E17" s="31">
        <v>1</v>
      </c>
      <c r="F17" s="46">
        <v>1</v>
      </c>
      <c r="G17" s="47">
        <f>SUM(H17:K17)</f>
        <v>15</v>
      </c>
      <c r="H17" s="48">
        <f aca="true" t="shared" si="2" ref="H17:K18">IF(15*SUM(L17,P17,T17,X17,AB17,AF17,AJ17)=0,"",15*SUM(L17,P17,T17,X17,AB17,AF17,AJ17))</f>
        <v>15</v>
      </c>
      <c r="I17" s="48">
        <f t="shared" si="2"/>
      </c>
      <c r="J17" s="48">
        <f t="shared" si="2"/>
      </c>
      <c r="K17" s="49">
        <f t="shared" si="2"/>
      </c>
      <c r="L17" s="50">
        <v>1</v>
      </c>
      <c r="M17" s="5"/>
      <c r="N17" s="5"/>
      <c r="O17" s="51"/>
      <c r="P17" s="52"/>
      <c r="Q17" s="5"/>
      <c r="R17" s="5"/>
      <c r="S17" s="53"/>
      <c r="T17" s="50"/>
      <c r="U17" s="48"/>
      <c r="V17" s="48"/>
      <c r="W17" s="54"/>
      <c r="X17" s="47"/>
      <c r="Y17" s="5"/>
      <c r="Z17" s="5"/>
      <c r="AA17" s="53"/>
      <c r="AB17" s="55"/>
      <c r="AC17" s="48"/>
      <c r="AD17" s="48"/>
      <c r="AE17" s="58"/>
      <c r="AF17" s="55"/>
      <c r="AG17" s="5"/>
      <c r="AH17" s="5"/>
      <c r="AI17" s="59"/>
      <c r="AJ17" s="47"/>
      <c r="AK17" s="5"/>
      <c r="AL17" s="5"/>
      <c r="AM17" s="59"/>
      <c r="AN17" s="183"/>
      <c r="AS17" s="191"/>
    </row>
    <row r="18" spans="1:45" s="1" customFormat="1" ht="18" customHeight="1">
      <c r="A18" s="202" t="s">
        <v>22</v>
      </c>
      <c r="B18" s="56" t="s">
        <v>115</v>
      </c>
      <c r="C18" s="57"/>
      <c r="D18" s="30"/>
      <c r="E18" s="31">
        <v>1</v>
      </c>
      <c r="F18" s="46">
        <v>1</v>
      </c>
      <c r="G18" s="47">
        <f>SUM(H18:K18)</f>
        <v>15</v>
      </c>
      <c r="H18" s="48">
        <f t="shared" si="2"/>
        <v>15</v>
      </c>
      <c r="I18" s="48">
        <f t="shared" si="2"/>
      </c>
      <c r="J18" s="48">
        <f t="shared" si="2"/>
      </c>
      <c r="K18" s="49">
        <f t="shared" si="2"/>
      </c>
      <c r="L18" s="50"/>
      <c r="M18" s="5"/>
      <c r="N18" s="5"/>
      <c r="O18" s="51"/>
      <c r="P18" s="52">
        <v>1</v>
      </c>
      <c r="Q18" s="5"/>
      <c r="R18" s="5"/>
      <c r="S18" s="53"/>
      <c r="T18" s="50"/>
      <c r="U18" s="48"/>
      <c r="V18" s="48"/>
      <c r="W18" s="54"/>
      <c r="X18" s="47"/>
      <c r="Y18" s="5"/>
      <c r="Z18" s="5"/>
      <c r="AA18" s="53"/>
      <c r="AB18" s="55"/>
      <c r="AC18" s="48"/>
      <c r="AD18" s="48"/>
      <c r="AE18" s="58"/>
      <c r="AF18" s="55"/>
      <c r="AG18" s="5"/>
      <c r="AH18" s="5"/>
      <c r="AI18" s="59"/>
      <c r="AJ18" s="47"/>
      <c r="AK18" s="5"/>
      <c r="AL18" s="5"/>
      <c r="AM18" s="59"/>
      <c r="AN18" s="183"/>
      <c r="AS18" s="191"/>
    </row>
    <row r="19" spans="1:39" s="1" customFormat="1" ht="18" customHeight="1">
      <c r="A19" s="202" t="s">
        <v>23</v>
      </c>
      <c r="B19" s="56" t="s">
        <v>108</v>
      </c>
      <c r="C19" s="57"/>
      <c r="D19" s="30"/>
      <c r="E19" s="31">
        <v>2</v>
      </c>
      <c r="F19" s="46">
        <v>2</v>
      </c>
      <c r="G19" s="47">
        <f t="shared" si="0"/>
        <v>60</v>
      </c>
      <c r="H19" s="48">
        <f t="shared" si="1"/>
        <v>30</v>
      </c>
      <c r="I19" s="48">
        <f t="shared" si="1"/>
        <v>30</v>
      </c>
      <c r="J19" s="48">
        <f t="shared" si="1"/>
      </c>
      <c r="K19" s="49">
        <f t="shared" si="1"/>
      </c>
      <c r="L19" s="50"/>
      <c r="M19" s="5"/>
      <c r="N19" s="5"/>
      <c r="O19" s="51"/>
      <c r="P19" s="52"/>
      <c r="Q19" s="5"/>
      <c r="R19" s="5"/>
      <c r="S19" s="53"/>
      <c r="T19" s="50">
        <v>1</v>
      </c>
      <c r="U19" s="48">
        <v>1</v>
      </c>
      <c r="V19" s="48"/>
      <c r="W19" s="54"/>
      <c r="X19" s="47">
        <v>1</v>
      </c>
      <c r="Y19" s="5">
        <v>1</v>
      </c>
      <c r="Z19" s="5"/>
      <c r="AA19" s="53"/>
      <c r="AB19" s="55"/>
      <c r="AC19" s="48"/>
      <c r="AD19" s="48"/>
      <c r="AE19" s="58"/>
      <c r="AF19" s="55"/>
      <c r="AG19" s="5"/>
      <c r="AH19" s="5"/>
      <c r="AI19" s="59"/>
      <c r="AJ19" s="47"/>
      <c r="AK19" s="5"/>
      <c r="AL19" s="5"/>
      <c r="AM19" s="59"/>
    </row>
    <row r="20" spans="1:45" s="236" customFormat="1" ht="18" customHeight="1">
      <c r="A20" s="229" t="s">
        <v>45</v>
      </c>
      <c r="B20" s="230" t="s">
        <v>110</v>
      </c>
      <c r="C20" s="231"/>
      <c r="D20" s="118"/>
      <c r="E20" s="232">
        <v>2</v>
      </c>
      <c r="F20" s="233">
        <v>3</v>
      </c>
      <c r="G20" s="127">
        <f t="shared" si="0"/>
        <v>45</v>
      </c>
      <c r="H20" s="126">
        <f aca="true" t="shared" si="3" ref="H20:K21">IF(15*SUM(L20,P20,T20,X20,AB20,AF20,AJ20)=0,"",15*SUM(L20,P20,T20,X20,AB20,AF20,AJ20))</f>
        <v>45</v>
      </c>
      <c r="I20" s="126">
        <f t="shared" si="3"/>
      </c>
      <c r="J20" s="126">
        <f t="shared" si="3"/>
      </c>
      <c r="K20" s="234">
        <f t="shared" si="3"/>
      </c>
      <c r="L20" s="125"/>
      <c r="M20" s="126"/>
      <c r="N20" s="126"/>
      <c r="O20" s="234"/>
      <c r="P20" s="125">
        <v>2</v>
      </c>
      <c r="Q20" s="126"/>
      <c r="R20" s="126"/>
      <c r="S20" s="124"/>
      <c r="T20" s="125"/>
      <c r="U20" s="126"/>
      <c r="V20" s="126"/>
      <c r="W20" s="124"/>
      <c r="X20" s="127"/>
      <c r="Y20" s="126"/>
      <c r="Z20" s="126"/>
      <c r="AA20" s="124"/>
      <c r="AB20" s="125"/>
      <c r="AC20" s="126"/>
      <c r="AD20" s="126"/>
      <c r="AE20" s="167"/>
      <c r="AF20" s="125"/>
      <c r="AG20" s="126"/>
      <c r="AH20" s="126"/>
      <c r="AI20" s="167"/>
      <c r="AJ20" s="125">
        <v>1</v>
      </c>
      <c r="AK20" s="235"/>
      <c r="AL20" s="126"/>
      <c r="AM20" s="167"/>
      <c r="AS20" s="237"/>
    </row>
    <row r="21" spans="1:39" s="236" customFormat="1" ht="18" customHeight="1">
      <c r="A21" s="229" t="s">
        <v>46</v>
      </c>
      <c r="B21" s="238" t="s">
        <v>98</v>
      </c>
      <c r="C21" s="239"/>
      <c r="D21" s="240"/>
      <c r="E21" s="241">
        <v>1</v>
      </c>
      <c r="F21" s="242">
        <v>1</v>
      </c>
      <c r="G21" s="243">
        <f t="shared" si="0"/>
        <v>15</v>
      </c>
      <c r="H21" s="244">
        <f t="shared" si="3"/>
        <v>9</v>
      </c>
      <c r="I21" s="245">
        <f t="shared" si="3"/>
      </c>
      <c r="J21" s="245">
        <f t="shared" si="3"/>
      </c>
      <c r="K21" s="245">
        <f t="shared" si="3"/>
        <v>6</v>
      </c>
      <c r="L21" s="246"/>
      <c r="M21" s="247"/>
      <c r="N21" s="247"/>
      <c r="O21" s="248"/>
      <c r="P21" s="249"/>
      <c r="Q21" s="247"/>
      <c r="R21" s="247"/>
      <c r="S21" s="248"/>
      <c r="T21" s="250"/>
      <c r="U21" s="251"/>
      <c r="V21" s="252"/>
      <c r="W21" s="252"/>
      <c r="X21" s="250">
        <v>0.6</v>
      </c>
      <c r="Y21" s="251"/>
      <c r="Z21" s="252"/>
      <c r="AA21" s="252">
        <v>0.4</v>
      </c>
      <c r="AB21" s="55"/>
      <c r="AC21" s="251"/>
      <c r="AD21" s="252"/>
      <c r="AE21" s="253"/>
      <c r="AF21" s="142"/>
      <c r="AG21" s="143"/>
      <c r="AH21" s="143"/>
      <c r="AI21" s="141"/>
      <c r="AJ21" s="254"/>
      <c r="AK21" s="143"/>
      <c r="AL21" s="143"/>
      <c r="AM21" s="141"/>
    </row>
    <row r="22" spans="1:40" s="236" customFormat="1" ht="18" customHeight="1">
      <c r="A22" s="229" t="s">
        <v>47</v>
      </c>
      <c r="B22" s="238" t="s">
        <v>99</v>
      </c>
      <c r="C22" s="239"/>
      <c r="D22" s="240"/>
      <c r="E22" s="241">
        <v>1</v>
      </c>
      <c r="F22" s="242">
        <v>1</v>
      </c>
      <c r="G22" s="243">
        <f t="shared" si="0"/>
        <v>15</v>
      </c>
      <c r="H22" s="244">
        <f>IF(15*SUM(L22,P22,T22,X22,AB22,AF22,AJ22)=0,"",15*SUM(L22,P22,T22,X22,AB22,AF22,AJ22))</f>
        <v>15</v>
      </c>
      <c r="I22" s="245">
        <f>IF(15*SUM(M22,Q22,U22,Y22,AC22,AG22,AK22)=0,"",15*SUM(M22,Q22,U22,Y22,AC22,AG22,AK22))</f>
      </c>
      <c r="J22" s="245">
        <f>IF(15*SUM(N22,R22,V22,Z22,AD22,AH22,AL22)=0,"",15*SUM(N22,R22,V22,Z22,AD22,AH22,AL22))</f>
      </c>
      <c r="K22" s="245"/>
      <c r="L22" s="246">
        <v>1</v>
      </c>
      <c r="M22" s="247"/>
      <c r="N22" s="247"/>
      <c r="O22" s="248"/>
      <c r="P22" s="249"/>
      <c r="Q22" s="247"/>
      <c r="R22" s="247"/>
      <c r="S22" s="248"/>
      <c r="T22" s="249"/>
      <c r="U22" s="247"/>
      <c r="V22" s="247"/>
      <c r="W22" s="248"/>
      <c r="X22" s="249"/>
      <c r="Y22" s="247"/>
      <c r="Z22" s="247"/>
      <c r="AA22" s="248"/>
      <c r="AB22" s="255"/>
      <c r="AC22" s="256"/>
      <c r="AD22" s="257"/>
      <c r="AE22" s="258"/>
      <c r="AF22" s="259"/>
      <c r="AG22" s="260"/>
      <c r="AH22" s="260"/>
      <c r="AI22" s="261"/>
      <c r="AJ22" s="262"/>
      <c r="AK22" s="260"/>
      <c r="AL22" s="260"/>
      <c r="AM22" s="261"/>
      <c r="AN22" s="263"/>
    </row>
    <row r="23" spans="1:39" s="1" customFormat="1" ht="18" customHeight="1" thickBot="1">
      <c r="A23" s="27"/>
      <c r="B23" s="60"/>
      <c r="C23" s="61"/>
      <c r="D23" s="62"/>
      <c r="E23" s="63"/>
      <c r="F23" s="64"/>
      <c r="G23" s="65"/>
      <c r="H23" s="66"/>
      <c r="I23" s="66"/>
      <c r="J23" s="66"/>
      <c r="K23" s="67"/>
      <c r="L23" s="65"/>
      <c r="M23" s="63"/>
      <c r="N23" s="63"/>
      <c r="O23" s="68"/>
      <c r="P23" s="65"/>
      <c r="Q23" s="63"/>
      <c r="R23" s="63"/>
      <c r="S23" s="64"/>
      <c r="T23" s="69"/>
      <c r="U23" s="66"/>
      <c r="V23" s="66"/>
      <c r="W23" s="70"/>
      <c r="X23" s="71"/>
      <c r="Y23" s="63"/>
      <c r="Z23" s="63"/>
      <c r="AA23" s="64"/>
      <c r="AB23" s="72"/>
      <c r="AC23" s="66"/>
      <c r="AD23" s="66"/>
      <c r="AE23" s="70"/>
      <c r="AF23" s="72"/>
      <c r="AG23" s="63"/>
      <c r="AH23" s="63"/>
      <c r="AI23" s="64"/>
      <c r="AJ23" s="71"/>
      <c r="AK23" s="63"/>
      <c r="AL23" s="63"/>
      <c r="AM23" s="64"/>
    </row>
    <row r="24" spans="1:39" s="1" customFormat="1" ht="18" customHeight="1" thickTop="1">
      <c r="A24" s="73"/>
      <c r="B24" s="334" t="s">
        <v>24</v>
      </c>
      <c r="C24" s="335"/>
      <c r="D24" s="346">
        <f aca="true" t="shared" si="4" ref="D24:AM24">SUM(D15:D23)</f>
        <v>1</v>
      </c>
      <c r="E24" s="313">
        <f t="shared" si="4"/>
        <v>12</v>
      </c>
      <c r="F24" s="313">
        <f>SUM(F15:F23)</f>
        <v>16</v>
      </c>
      <c r="G24" s="391">
        <f>SUM(G15:G23)</f>
        <v>315</v>
      </c>
      <c r="H24" s="313">
        <f t="shared" si="4"/>
        <v>144</v>
      </c>
      <c r="I24" s="313">
        <f t="shared" si="4"/>
        <v>30</v>
      </c>
      <c r="J24" s="313">
        <f t="shared" si="4"/>
        <v>135</v>
      </c>
      <c r="K24" s="383">
        <f t="shared" si="4"/>
        <v>6</v>
      </c>
      <c r="L24" s="74">
        <f t="shared" si="4"/>
        <v>3</v>
      </c>
      <c r="M24" s="75">
        <f t="shared" si="4"/>
        <v>0</v>
      </c>
      <c r="N24" s="75">
        <f t="shared" si="4"/>
        <v>1</v>
      </c>
      <c r="O24" s="76">
        <f t="shared" si="4"/>
        <v>0</v>
      </c>
      <c r="P24" s="74">
        <f t="shared" si="4"/>
        <v>3</v>
      </c>
      <c r="Q24" s="75">
        <f t="shared" si="4"/>
        <v>0</v>
      </c>
      <c r="R24" s="75">
        <f t="shared" si="4"/>
        <v>0</v>
      </c>
      <c r="S24" s="77">
        <f t="shared" si="4"/>
        <v>0</v>
      </c>
      <c r="T24" s="74">
        <f t="shared" si="4"/>
        <v>1</v>
      </c>
      <c r="U24" s="75">
        <f t="shared" si="4"/>
        <v>1</v>
      </c>
      <c r="V24" s="75">
        <f t="shared" si="4"/>
        <v>2</v>
      </c>
      <c r="W24" s="77">
        <f t="shared" si="4"/>
        <v>0</v>
      </c>
      <c r="X24" s="78">
        <f t="shared" si="4"/>
        <v>1.6</v>
      </c>
      <c r="Y24" s="75">
        <f t="shared" si="4"/>
        <v>1</v>
      </c>
      <c r="Z24" s="75">
        <f t="shared" si="4"/>
        <v>2</v>
      </c>
      <c r="AA24" s="77">
        <f t="shared" si="4"/>
        <v>0.4</v>
      </c>
      <c r="AB24" s="78">
        <f t="shared" si="4"/>
        <v>0</v>
      </c>
      <c r="AC24" s="75">
        <f t="shared" si="4"/>
        <v>0</v>
      </c>
      <c r="AD24" s="75">
        <f t="shared" si="4"/>
        <v>2</v>
      </c>
      <c r="AE24" s="77">
        <f t="shared" si="4"/>
        <v>0</v>
      </c>
      <c r="AF24" s="74">
        <f t="shared" si="4"/>
        <v>0</v>
      </c>
      <c r="AG24" s="75">
        <f t="shared" si="4"/>
        <v>0</v>
      </c>
      <c r="AH24" s="75">
        <f t="shared" si="4"/>
        <v>2</v>
      </c>
      <c r="AI24" s="77">
        <f t="shared" si="4"/>
        <v>0</v>
      </c>
      <c r="AJ24" s="78">
        <f t="shared" si="4"/>
        <v>1</v>
      </c>
      <c r="AK24" s="75">
        <f t="shared" si="4"/>
        <v>0</v>
      </c>
      <c r="AL24" s="75">
        <f t="shared" si="4"/>
        <v>0</v>
      </c>
      <c r="AM24" s="77">
        <f t="shared" si="4"/>
        <v>0</v>
      </c>
    </row>
    <row r="25" spans="1:39" s="1" customFormat="1" ht="18" customHeight="1" thickBot="1">
      <c r="A25" s="79"/>
      <c r="B25" s="336"/>
      <c r="C25" s="337"/>
      <c r="D25" s="347"/>
      <c r="E25" s="319"/>
      <c r="F25" s="319"/>
      <c r="G25" s="392"/>
      <c r="H25" s="319"/>
      <c r="I25" s="319"/>
      <c r="J25" s="319"/>
      <c r="K25" s="384"/>
      <c r="L25" s="294">
        <f>SUM(L24:O24)</f>
        <v>4</v>
      </c>
      <c r="M25" s="295"/>
      <c r="N25" s="295"/>
      <c r="O25" s="296"/>
      <c r="P25" s="294">
        <f>SUM(P24:S24)</f>
        <v>3</v>
      </c>
      <c r="Q25" s="295"/>
      <c r="R25" s="295"/>
      <c r="S25" s="296"/>
      <c r="T25" s="294">
        <f>SUM(T24:W24)</f>
        <v>4</v>
      </c>
      <c r="U25" s="295"/>
      <c r="V25" s="295"/>
      <c r="W25" s="296"/>
      <c r="X25" s="294">
        <f>SUM(X24:AA24)</f>
        <v>5</v>
      </c>
      <c r="Y25" s="295"/>
      <c r="Z25" s="295"/>
      <c r="AA25" s="296"/>
      <c r="AB25" s="294">
        <f>SUM(AB24:AE24)</f>
        <v>2</v>
      </c>
      <c r="AC25" s="295"/>
      <c r="AD25" s="295"/>
      <c r="AE25" s="296"/>
      <c r="AF25" s="294">
        <f>SUM(AF24:AI24)</f>
        <v>2</v>
      </c>
      <c r="AG25" s="295"/>
      <c r="AH25" s="295"/>
      <c r="AI25" s="296"/>
      <c r="AJ25" s="294">
        <f>SUM(AJ24:AM24)</f>
        <v>1</v>
      </c>
      <c r="AK25" s="295"/>
      <c r="AL25" s="295"/>
      <c r="AM25" s="296"/>
    </row>
    <row r="26" spans="1:39" s="1" customFormat="1" ht="18" customHeight="1">
      <c r="A26" s="387" t="s">
        <v>25</v>
      </c>
      <c r="B26" s="388"/>
      <c r="C26" s="389"/>
      <c r="D26" s="357" t="s">
        <v>11</v>
      </c>
      <c r="E26" s="358" t="s">
        <v>12</v>
      </c>
      <c r="F26" s="274" t="s">
        <v>61</v>
      </c>
      <c r="G26" s="316" t="s">
        <v>9</v>
      </c>
      <c r="H26" s="268" t="s">
        <v>13</v>
      </c>
      <c r="I26" s="268" t="s">
        <v>14</v>
      </c>
      <c r="J26" s="268" t="s">
        <v>15</v>
      </c>
      <c r="K26" s="306" t="s">
        <v>55</v>
      </c>
      <c r="L26" s="359" t="s">
        <v>86</v>
      </c>
      <c r="M26" s="360"/>
      <c r="N26" s="360"/>
      <c r="O26" s="361"/>
      <c r="P26" s="359" t="s">
        <v>87</v>
      </c>
      <c r="Q26" s="360"/>
      <c r="R26" s="360"/>
      <c r="S26" s="361"/>
      <c r="T26" s="359" t="s">
        <v>88</v>
      </c>
      <c r="U26" s="360"/>
      <c r="V26" s="360"/>
      <c r="W26" s="361"/>
      <c r="X26" s="359" t="s">
        <v>89</v>
      </c>
      <c r="Y26" s="360"/>
      <c r="Z26" s="360"/>
      <c r="AA26" s="361"/>
      <c r="AB26" s="359" t="s">
        <v>90</v>
      </c>
      <c r="AC26" s="360"/>
      <c r="AD26" s="360"/>
      <c r="AE26" s="361"/>
      <c r="AF26" s="359" t="s">
        <v>91</v>
      </c>
      <c r="AG26" s="360"/>
      <c r="AH26" s="360"/>
      <c r="AI26" s="361"/>
      <c r="AJ26" s="359" t="s">
        <v>92</v>
      </c>
      <c r="AK26" s="360"/>
      <c r="AL26" s="360"/>
      <c r="AM26" s="361"/>
    </row>
    <row r="27" spans="1:39" s="1" customFormat="1" ht="18" customHeight="1">
      <c r="A27" s="387"/>
      <c r="B27" s="388"/>
      <c r="C27" s="389"/>
      <c r="D27" s="344"/>
      <c r="E27" s="358"/>
      <c r="F27" s="328"/>
      <c r="G27" s="316"/>
      <c r="H27" s="268"/>
      <c r="I27" s="268"/>
      <c r="J27" s="268"/>
      <c r="K27" s="306"/>
      <c r="L27" s="302" t="s">
        <v>13</v>
      </c>
      <c r="M27" s="282" t="s">
        <v>14</v>
      </c>
      <c r="N27" s="272" t="s">
        <v>16</v>
      </c>
      <c r="O27" s="274" t="s">
        <v>59</v>
      </c>
      <c r="P27" s="302" t="s">
        <v>13</v>
      </c>
      <c r="Q27" s="282" t="s">
        <v>14</v>
      </c>
      <c r="R27" s="272" t="s">
        <v>16</v>
      </c>
      <c r="S27" s="274" t="s">
        <v>59</v>
      </c>
      <c r="T27" s="302" t="s">
        <v>13</v>
      </c>
      <c r="U27" s="282" t="s">
        <v>14</v>
      </c>
      <c r="V27" s="272" t="s">
        <v>16</v>
      </c>
      <c r="W27" s="274" t="s">
        <v>59</v>
      </c>
      <c r="X27" s="302" t="s">
        <v>13</v>
      </c>
      <c r="Y27" s="282" t="s">
        <v>14</v>
      </c>
      <c r="Z27" s="272" t="s">
        <v>16</v>
      </c>
      <c r="AA27" s="274" t="s">
        <v>59</v>
      </c>
      <c r="AB27" s="302" t="s">
        <v>13</v>
      </c>
      <c r="AC27" s="282" t="s">
        <v>14</v>
      </c>
      <c r="AD27" s="272" t="s">
        <v>16</v>
      </c>
      <c r="AE27" s="274" t="s">
        <v>59</v>
      </c>
      <c r="AF27" s="302" t="s">
        <v>13</v>
      </c>
      <c r="AG27" s="282" t="s">
        <v>14</v>
      </c>
      <c r="AH27" s="272" t="s">
        <v>16</v>
      </c>
      <c r="AI27" s="274" t="s">
        <v>59</v>
      </c>
      <c r="AJ27" s="302" t="s">
        <v>13</v>
      </c>
      <c r="AK27" s="282" t="s">
        <v>14</v>
      </c>
      <c r="AL27" s="272" t="s">
        <v>16</v>
      </c>
      <c r="AM27" s="274" t="s">
        <v>59</v>
      </c>
    </row>
    <row r="28" spans="1:39" s="1" customFormat="1" ht="18" customHeight="1" thickBot="1">
      <c r="A28" s="387"/>
      <c r="B28" s="388"/>
      <c r="C28" s="389"/>
      <c r="D28" s="345"/>
      <c r="E28" s="273"/>
      <c r="F28" s="275"/>
      <c r="G28" s="303"/>
      <c r="H28" s="315"/>
      <c r="I28" s="315"/>
      <c r="J28" s="315"/>
      <c r="K28" s="307"/>
      <c r="L28" s="303"/>
      <c r="M28" s="283"/>
      <c r="N28" s="273"/>
      <c r="O28" s="275"/>
      <c r="P28" s="303"/>
      <c r="Q28" s="283"/>
      <c r="R28" s="273"/>
      <c r="S28" s="275"/>
      <c r="T28" s="303"/>
      <c r="U28" s="283"/>
      <c r="V28" s="273"/>
      <c r="W28" s="275"/>
      <c r="X28" s="303"/>
      <c r="Y28" s="283"/>
      <c r="Z28" s="273"/>
      <c r="AA28" s="275"/>
      <c r="AB28" s="303"/>
      <c r="AC28" s="283"/>
      <c r="AD28" s="273"/>
      <c r="AE28" s="275"/>
      <c r="AF28" s="303"/>
      <c r="AG28" s="283"/>
      <c r="AH28" s="273"/>
      <c r="AI28" s="275"/>
      <c r="AJ28" s="303"/>
      <c r="AK28" s="283"/>
      <c r="AL28" s="273"/>
      <c r="AM28" s="275"/>
    </row>
    <row r="29" spans="1:41" s="1" customFormat="1" ht="18" customHeight="1">
      <c r="A29" s="387"/>
      <c r="B29" s="388"/>
      <c r="C29" s="389"/>
      <c r="D29" s="354">
        <f aca="true" t="shared" si="5" ref="D29:AM29">SUM(D24)</f>
        <v>1</v>
      </c>
      <c r="E29" s="308">
        <f t="shared" si="5"/>
        <v>12</v>
      </c>
      <c r="F29" s="385">
        <f>SUM(F24)</f>
        <v>16</v>
      </c>
      <c r="G29" s="393">
        <f t="shared" si="5"/>
        <v>315</v>
      </c>
      <c r="H29" s="308">
        <f t="shared" si="5"/>
        <v>144</v>
      </c>
      <c r="I29" s="308">
        <f t="shared" si="5"/>
        <v>30</v>
      </c>
      <c r="J29" s="308">
        <f t="shared" si="5"/>
        <v>135</v>
      </c>
      <c r="K29" s="308">
        <f t="shared" si="5"/>
        <v>6</v>
      </c>
      <c r="L29" s="80">
        <f t="shared" si="5"/>
        <v>3</v>
      </c>
      <c r="M29" s="81">
        <f t="shared" si="5"/>
        <v>0</v>
      </c>
      <c r="N29" s="81">
        <f t="shared" si="5"/>
        <v>1</v>
      </c>
      <c r="O29" s="82">
        <f t="shared" si="5"/>
        <v>0</v>
      </c>
      <c r="P29" s="80">
        <f t="shared" si="5"/>
        <v>3</v>
      </c>
      <c r="Q29" s="81">
        <f t="shared" si="5"/>
        <v>0</v>
      </c>
      <c r="R29" s="81">
        <f t="shared" si="5"/>
        <v>0</v>
      </c>
      <c r="S29" s="83">
        <f t="shared" si="5"/>
        <v>0</v>
      </c>
      <c r="T29" s="84">
        <f t="shared" si="5"/>
        <v>1</v>
      </c>
      <c r="U29" s="81">
        <f t="shared" si="5"/>
        <v>1</v>
      </c>
      <c r="V29" s="81">
        <f t="shared" si="5"/>
        <v>2</v>
      </c>
      <c r="W29" s="82">
        <f t="shared" si="5"/>
        <v>0</v>
      </c>
      <c r="X29" s="80">
        <f t="shared" si="5"/>
        <v>1.6</v>
      </c>
      <c r="Y29" s="81">
        <f t="shared" si="5"/>
        <v>1</v>
      </c>
      <c r="Z29" s="81">
        <f t="shared" si="5"/>
        <v>2</v>
      </c>
      <c r="AA29" s="83">
        <f t="shared" si="5"/>
        <v>0.4</v>
      </c>
      <c r="AB29" s="84">
        <f t="shared" si="5"/>
        <v>0</v>
      </c>
      <c r="AC29" s="81">
        <f t="shared" si="5"/>
        <v>0</v>
      </c>
      <c r="AD29" s="81">
        <f t="shared" si="5"/>
        <v>2</v>
      </c>
      <c r="AE29" s="82">
        <f t="shared" si="5"/>
        <v>0</v>
      </c>
      <c r="AF29" s="80">
        <f t="shared" si="5"/>
        <v>0</v>
      </c>
      <c r="AG29" s="81">
        <f t="shared" si="5"/>
        <v>0</v>
      </c>
      <c r="AH29" s="81">
        <f t="shared" si="5"/>
        <v>2</v>
      </c>
      <c r="AI29" s="83">
        <f t="shared" si="5"/>
        <v>0</v>
      </c>
      <c r="AJ29" s="84">
        <f t="shared" si="5"/>
        <v>1</v>
      </c>
      <c r="AK29" s="81">
        <f t="shared" si="5"/>
        <v>0</v>
      </c>
      <c r="AL29" s="81">
        <f t="shared" si="5"/>
        <v>0</v>
      </c>
      <c r="AM29" s="83">
        <f t="shared" si="5"/>
        <v>0</v>
      </c>
      <c r="AO29" s="217" t="s">
        <v>126</v>
      </c>
    </row>
    <row r="30" spans="1:41" s="1" customFormat="1" ht="18" customHeight="1" thickBot="1">
      <c r="A30" s="387"/>
      <c r="B30" s="388"/>
      <c r="C30" s="389"/>
      <c r="D30" s="355"/>
      <c r="E30" s="309"/>
      <c r="F30" s="386"/>
      <c r="G30" s="394"/>
      <c r="H30" s="309"/>
      <c r="I30" s="309"/>
      <c r="J30" s="309"/>
      <c r="K30" s="309"/>
      <c r="L30" s="269">
        <f>SUM(L29:O29)</f>
        <v>4</v>
      </c>
      <c r="M30" s="270"/>
      <c r="N30" s="270"/>
      <c r="O30" s="271"/>
      <c r="P30" s="269">
        <f>SUM(P29:S29)</f>
        <v>3</v>
      </c>
      <c r="Q30" s="270"/>
      <c r="R30" s="270"/>
      <c r="S30" s="271"/>
      <c r="T30" s="269">
        <f>SUM(T29:W29)</f>
        <v>4</v>
      </c>
      <c r="U30" s="270"/>
      <c r="V30" s="270"/>
      <c r="W30" s="271"/>
      <c r="X30" s="269">
        <f>SUM(X29:AA29)</f>
        <v>5</v>
      </c>
      <c r="Y30" s="270"/>
      <c r="Z30" s="270"/>
      <c r="AA30" s="271"/>
      <c r="AB30" s="269">
        <f>SUM(AB29:AE29)</f>
        <v>2</v>
      </c>
      <c r="AC30" s="270"/>
      <c r="AD30" s="270"/>
      <c r="AE30" s="271"/>
      <c r="AF30" s="269">
        <f>SUM(AF29:AI29)</f>
        <v>2</v>
      </c>
      <c r="AG30" s="270"/>
      <c r="AH30" s="270"/>
      <c r="AI30" s="271"/>
      <c r="AJ30" s="269">
        <f>SUM(AJ29:AM29)</f>
        <v>1</v>
      </c>
      <c r="AK30" s="270"/>
      <c r="AL30" s="270"/>
      <c r="AM30" s="271"/>
      <c r="AO30" s="217">
        <f>SUM(L30:AM30)*15</f>
        <v>315</v>
      </c>
    </row>
    <row r="31" spans="1:41" s="1" customFormat="1" ht="18" customHeight="1">
      <c r="A31" s="387"/>
      <c r="B31" s="388"/>
      <c r="C31" s="389"/>
      <c r="D31" s="320" t="s">
        <v>26</v>
      </c>
      <c r="E31" s="292"/>
      <c r="F31" s="321"/>
      <c r="G31" s="390" t="s">
        <v>27</v>
      </c>
      <c r="H31" s="305"/>
      <c r="I31" s="305"/>
      <c r="J31" s="305"/>
      <c r="K31" s="362"/>
      <c r="L31" s="276">
        <v>0</v>
      </c>
      <c r="M31" s="277"/>
      <c r="N31" s="277"/>
      <c r="O31" s="278"/>
      <c r="P31" s="276">
        <v>0</v>
      </c>
      <c r="Q31" s="277"/>
      <c r="R31" s="277"/>
      <c r="S31" s="278"/>
      <c r="T31" s="276">
        <v>0</v>
      </c>
      <c r="U31" s="277"/>
      <c r="V31" s="277"/>
      <c r="W31" s="278"/>
      <c r="X31" s="276">
        <v>0</v>
      </c>
      <c r="Y31" s="277"/>
      <c r="Z31" s="277"/>
      <c r="AA31" s="278"/>
      <c r="AB31" s="276">
        <v>0</v>
      </c>
      <c r="AC31" s="277"/>
      <c r="AD31" s="277"/>
      <c r="AE31" s="278"/>
      <c r="AF31" s="276">
        <v>1</v>
      </c>
      <c r="AG31" s="277"/>
      <c r="AH31" s="277"/>
      <c r="AI31" s="278"/>
      <c r="AJ31" s="276">
        <v>0</v>
      </c>
      <c r="AK31" s="277"/>
      <c r="AL31" s="277"/>
      <c r="AM31" s="278"/>
      <c r="AO31" s="217">
        <f>SUM(L31:AM31)</f>
        <v>1</v>
      </c>
    </row>
    <row r="32" spans="1:41" s="1" customFormat="1" ht="18" customHeight="1">
      <c r="A32" s="387"/>
      <c r="B32" s="388"/>
      <c r="C32" s="389"/>
      <c r="D32" s="322"/>
      <c r="E32" s="323"/>
      <c r="F32" s="324"/>
      <c r="G32" s="332" t="s">
        <v>28</v>
      </c>
      <c r="H32" s="333"/>
      <c r="I32" s="333"/>
      <c r="J32" s="333"/>
      <c r="K32" s="333"/>
      <c r="L32" s="266">
        <v>3</v>
      </c>
      <c r="M32" s="266"/>
      <c r="N32" s="266"/>
      <c r="O32" s="266"/>
      <c r="P32" s="266">
        <v>2</v>
      </c>
      <c r="Q32" s="266"/>
      <c r="R32" s="266"/>
      <c r="S32" s="266"/>
      <c r="T32" s="266">
        <v>2</v>
      </c>
      <c r="U32" s="266"/>
      <c r="V32" s="266"/>
      <c r="W32" s="266"/>
      <c r="X32" s="266">
        <v>3</v>
      </c>
      <c r="Y32" s="266"/>
      <c r="Z32" s="266"/>
      <c r="AA32" s="266"/>
      <c r="AB32" s="266">
        <v>1</v>
      </c>
      <c r="AC32" s="266"/>
      <c r="AD32" s="266"/>
      <c r="AE32" s="266"/>
      <c r="AF32" s="266">
        <v>0</v>
      </c>
      <c r="AG32" s="266"/>
      <c r="AH32" s="266"/>
      <c r="AI32" s="266"/>
      <c r="AJ32" s="266">
        <v>1</v>
      </c>
      <c r="AK32" s="266"/>
      <c r="AL32" s="266"/>
      <c r="AM32" s="266"/>
      <c r="AO32" s="217">
        <f>SUM(L32:AM32)</f>
        <v>12</v>
      </c>
    </row>
    <row r="33" spans="1:41" s="1" customFormat="1" ht="18" customHeight="1" thickBot="1">
      <c r="A33" s="387"/>
      <c r="B33" s="388"/>
      <c r="C33" s="389"/>
      <c r="D33" s="325"/>
      <c r="E33" s="326"/>
      <c r="F33" s="327"/>
      <c r="G33" s="332" t="s">
        <v>61</v>
      </c>
      <c r="H33" s="333"/>
      <c r="I33" s="333"/>
      <c r="J33" s="333"/>
      <c r="K33" s="333"/>
      <c r="L33" s="266">
        <v>4</v>
      </c>
      <c r="M33" s="266"/>
      <c r="N33" s="266"/>
      <c r="O33" s="266"/>
      <c r="P33" s="266">
        <v>3</v>
      </c>
      <c r="Q33" s="266"/>
      <c r="R33" s="266"/>
      <c r="S33" s="266"/>
      <c r="T33" s="266">
        <v>2</v>
      </c>
      <c r="U33" s="266"/>
      <c r="V33" s="266"/>
      <c r="W33" s="266"/>
      <c r="X33" s="266">
        <v>3</v>
      </c>
      <c r="Y33" s="266"/>
      <c r="Z33" s="266"/>
      <c r="AA33" s="266"/>
      <c r="AB33" s="266">
        <v>1</v>
      </c>
      <c r="AC33" s="266"/>
      <c r="AD33" s="266"/>
      <c r="AE33" s="266"/>
      <c r="AF33" s="266">
        <v>2</v>
      </c>
      <c r="AG33" s="266"/>
      <c r="AH33" s="266"/>
      <c r="AI33" s="266"/>
      <c r="AJ33" s="266">
        <v>1</v>
      </c>
      <c r="AK33" s="266"/>
      <c r="AL33" s="266"/>
      <c r="AM33" s="266"/>
      <c r="AO33" s="217">
        <f>SUM(L33:AM33)</f>
        <v>16</v>
      </c>
    </row>
    <row r="34" spans="1:39" s="1" customFormat="1" ht="18" customHeight="1">
      <c r="A34" s="90" t="s">
        <v>56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220"/>
      <c r="M34" s="220"/>
      <c r="N34" s="220"/>
      <c r="O34" s="220"/>
      <c r="P34" s="220"/>
      <c r="Q34" s="220"/>
      <c r="R34" s="220"/>
      <c r="S34" s="220"/>
      <c r="T34" s="220"/>
      <c r="U34" s="10"/>
      <c r="V34" s="220"/>
      <c r="W34" s="220"/>
      <c r="X34" s="220"/>
      <c r="Y34" s="220"/>
      <c r="Z34" s="10"/>
      <c r="AA34" s="91"/>
      <c r="AB34" s="221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2"/>
    </row>
    <row r="35" spans="1:39" s="1" customFormat="1" ht="18" customHeight="1">
      <c r="A35" s="90"/>
      <c r="B35" s="224" t="s">
        <v>19</v>
      </c>
      <c r="C35" s="9" t="s">
        <v>121</v>
      </c>
      <c r="D35" s="9"/>
      <c r="E35" s="9"/>
      <c r="F35" s="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1"/>
      <c r="AB35" s="92"/>
      <c r="AC35" s="10" t="s">
        <v>119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91"/>
    </row>
    <row r="36" spans="1:39" s="1" customFormat="1" ht="18" customHeight="1">
      <c r="A36" s="93"/>
      <c r="B36" s="225"/>
      <c r="C36" s="9" t="s">
        <v>122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/>
      <c r="R36" s="9"/>
      <c r="S36" s="9"/>
      <c r="T36" s="94"/>
      <c r="U36" s="94"/>
      <c r="V36" s="94"/>
      <c r="W36" s="94"/>
      <c r="X36" s="9"/>
      <c r="Y36" s="9"/>
      <c r="Z36" s="10"/>
      <c r="AA36" s="91"/>
      <c r="AB36" s="95"/>
      <c r="AC36" s="174"/>
      <c r="AD36" s="94"/>
      <c r="AE36" s="94"/>
      <c r="AF36" s="10"/>
      <c r="AG36" s="10"/>
      <c r="AH36" s="10"/>
      <c r="AJ36" s="10"/>
      <c r="AK36" s="8"/>
      <c r="AL36" s="8"/>
      <c r="AM36" s="96"/>
    </row>
    <row r="37" spans="1:39" s="1" customFormat="1" ht="18" customHeight="1">
      <c r="A37" s="93"/>
      <c r="B37" s="224" t="s">
        <v>20</v>
      </c>
      <c r="C37" s="416" t="s">
        <v>140</v>
      </c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6"/>
      <c r="R37" s="416"/>
      <c r="S37" s="416"/>
      <c r="T37" s="99"/>
      <c r="U37" s="100"/>
      <c r="V37" s="99"/>
      <c r="W37" s="99"/>
      <c r="X37" s="10"/>
      <c r="Y37" s="10"/>
      <c r="Z37" s="10"/>
      <c r="AA37" s="91"/>
      <c r="AB37" s="92"/>
      <c r="AC37" s="100" t="s">
        <v>29</v>
      </c>
      <c r="AD37" s="98"/>
      <c r="AE37" s="98"/>
      <c r="AF37" s="99"/>
      <c r="AG37" s="97"/>
      <c r="AH37" s="10"/>
      <c r="AI37" s="10"/>
      <c r="AJ37" s="97"/>
      <c r="AK37" s="97"/>
      <c r="AL37" s="97"/>
      <c r="AM37" s="91"/>
    </row>
    <row r="38" spans="1:39" s="1" customFormat="1" ht="18" customHeight="1">
      <c r="A38" s="93"/>
      <c r="B38" s="224" t="s">
        <v>21</v>
      </c>
      <c r="C38" s="418" t="s">
        <v>100</v>
      </c>
      <c r="D38" s="419"/>
      <c r="E38" s="419"/>
      <c r="F38" s="419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1"/>
      <c r="R38" s="421"/>
      <c r="S38" s="421"/>
      <c r="T38" s="94"/>
      <c r="U38" s="94"/>
      <c r="V38" s="94"/>
      <c r="W38" s="94"/>
      <c r="X38" s="10"/>
      <c r="Y38" s="10"/>
      <c r="Z38" s="10"/>
      <c r="AA38" s="91"/>
      <c r="AB38" s="92"/>
      <c r="AC38" s="99"/>
      <c r="AD38" s="99"/>
      <c r="AE38" s="9"/>
      <c r="AF38" s="94"/>
      <c r="AG38" s="10"/>
      <c r="AH38" s="10"/>
      <c r="AI38" s="10"/>
      <c r="AJ38" s="10"/>
      <c r="AK38" s="10"/>
      <c r="AL38" s="10"/>
      <c r="AM38" s="102"/>
    </row>
    <row r="39" spans="1:39" s="1" customFormat="1" ht="18" customHeight="1">
      <c r="A39" s="93"/>
      <c r="B39" s="224" t="s">
        <v>22</v>
      </c>
      <c r="C39" s="422" t="s">
        <v>101</v>
      </c>
      <c r="D39" s="419"/>
      <c r="E39" s="419"/>
      <c r="F39" s="419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1"/>
      <c r="R39" s="421"/>
      <c r="S39" s="421"/>
      <c r="T39" s="94"/>
      <c r="U39" s="94"/>
      <c r="V39" s="94"/>
      <c r="W39" s="94"/>
      <c r="X39" s="10"/>
      <c r="Y39" s="10"/>
      <c r="Z39" s="10"/>
      <c r="AA39" s="91"/>
      <c r="AB39" s="92"/>
      <c r="AC39" s="99" t="s">
        <v>30</v>
      </c>
      <c r="AD39" s="99" t="s">
        <v>31</v>
      </c>
      <c r="AE39" s="9"/>
      <c r="AF39" s="94"/>
      <c r="AG39" s="10"/>
      <c r="AH39" s="10"/>
      <c r="AI39" s="10"/>
      <c r="AJ39" s="10"/>
      <c r="AK39" s="10"/>
      <c r="AL39" s="10"/>
      <c r="AM39" s="102"/>
    </row>
    <row r="40" spans="1:39" s="1" customFormat="1" ht="18" customHeight="1">
      <c r="A40" s="93"/>
      <c r="B40" s="224" t="s">
        <v>23</v>
      </c>
      <c r="C40" s="418" t="s">
        <v>128</v>
      </c>
      <c r="D40" s="420"/>
      <c r="E40" s="420"/>
      <c r="F40" s="420"/>
      <c r="G40" s="423"/>
      <c r="H40" s="424"/>
      <c r="I40" s="424"/>
      <c r="J40" s="424"/>
      <c r="K40" s="424"/>
      <c r="L40" s="424"/>
      <c r="M40" s="424"/>
      <c r="N40" s="424"/>
      <c r="O40" s="425"/>
      <c r="P40" s="425"/>
      <c r="Q40" s="426"/>
      <c r="R40" s="426"/>
      <c r="S40" s="426"/>
      <c r="T40" s="105"/>
      <c r="U40" s="105"/>
      <c r="V40" s="105"/>
      <c r="W40" s="105"/>
      <c r="X40" s="10"/>
      <c r="Y40" s="10"/>
      <c r="Z40" s="10"/>
      <c r="AA40" s="91"/>
      <c r="AB40" s="92"/>
      <c r="AC40" s="98" t="s">
        <v>32</v>
      </c>
      <c r="AD40" s="98" t="s">
        <v>33</v>
      </c>
      <c r="AE40" s="106"/>
      <c r="AF40" s="106"/>
      <c r="AG40" s="10"/>
      <c r="AH40" s="10"/>
      <c r="AI40" s="10"/>
      <c r="AJ40" s="10"/>
      <c r="AK40" s="10"/>
      <c r="AL40" s="10"/>
      <c r="AM40" s="91"/>
    </row>
    <row r="41" spans="1:39" s="1" customFormat="1" ht="18" customHeight="1">
      <c r="A41" s="93"/>
      <c r="B41" s="224" t="s">
        <v>45</v>
      </c>
      <c r="C41" s="100" t="s">
        <v>102</v>
      </c>
      <c r="E41" s="3"/>
      <c r="F41" s="3"/>
      <c r="G41" s="3"/>
      <c r="H41" s="3"/>
      <c r="I41" s="3"/>
      <c r="J41" s="3"/>
      <c r="K41" s="107"/>
      <c r="L41" s="3"/>
      <c r="M41" s="3"/>
      <c r="N41" s="3"/>
      <c r="O41" s="6"/>
      <c r="P41" s="6"/>
      <c r="Q41" s="108"/>
      <c r="R41" s="108"/>
      <c r="S41" s="108"/>
      <c r="T41" s="108"/>
      <c r="U41" s="94"/>
      <c r="V41" s="94"/>
      <c r="W41" s="94"/>
      <c r="X41" s="10"/>
      <c r="Y41" s="10"/>
      <c r="Z41" s="10"/>
      <c r="AA41" s="91"/>
      <c r="AB41" s="92"/>
      <c r="AC41" s="99" t="s">
        <v>15</v>
      </c>
      <c r="AD41" s="109" t="s">
        <v>34</v>
      </c>
      <c r="AE41" s="9"/>
      <c r="AF41" s="9"/>
      <c r="AG41" s="10"/>
      <c r="AH41" s="10"/>
      <c r="AI41" s="10"/>
      <c r="AJ41" s="10"/>
      <c r="AK41" s="10"/>
      <c r="AL41" s="10"/>
      <c r="AM41" s="91"/>
    </row>
    <row r="42" spans="1:39" s="1" customFormat="1" ht="18" customHeight="1">
      <c r="A42" s="93"/>
      <c r="B42" s="224" t="s">
        <v>46</v>
      </c>
      <c r="C42" s="228" t="s">
        <v>103</v>
      </c>
      <c r="D42" s="3"/>
      <c r="E42" s="3"/>
      <c r="F42" s="3"/>
      <c r="G42" s="3"/>
      <c r="H42" s="7"/>
      <c r="I42" s="7"/>
      <c r="J42" s="7"/>
      <c r="K42" s="7"/>
      <c r="L42" s="7"/>
      <c r="M42" s="7"/>
      <c r="N42" s="7"/>
      <c r="O42" s="101"/>
      <c r="P42" s="101"/>
      <c r="Q42" s="94"/>
      <c r="R42" s="94"/>
      <c r="S42" s="94"/>
      <c r="T42" s="94"/>
      <c r="U42" s="94"/>
      <c r="V42" s="94"/>
      <c r="W42" s="94"/>
      <c r="X42" s="10"/>
      <c r="Y42" s="10"/>
      <c r="Z42" s="10"/>
      <c r="AA42" s="91"/>
      <c r="AB42" s="92"/>
      <c r="AC42" s="99" t="s">
        <v>35</v>
      </c>
      <c r="AD42" s="99" t="s">
        <v>36</v>
      </c>
      <c r="AE42" s="9"/>
      <c r="AF42" s="9"/>
      <c r="AG42" s="10"/>
      <c r="AH42" s="10"/>
      <c r="AI42" s="10"/>
      <c r="AJ42" s="10"/>
      <c r="AK42" s="10"/>
      <c r="AL42" s="10"/>
      <c r="AM42" s="91"/>
    </row>
    <row r="43" spans="1:39" s="1" customFormat="1" ht="18" customHeight="1">
      <c r="A43" s="93"/>
      <c r="B43" s="224" t="s">
        <v>47</v>
      </c>
      <c r="C43" s="226" t="s">
        <v>104</v>
      </c>
      <c r="D43" s="3"/>
      <c r="E43" s="3"/>
      <c r="F43" s="3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  <c r="R43" s="9"/>
      <c r="S43" s="9"/>
      <c r="T43" s="94"/>
      <c r="U43" s="94"/>
      <c r="V43" s="94"/>
      <c r="W43" s="94"/>
      <c r="X43" s="10"/>
      <c r="Y43" s="10"/>
      <c r="Z43" s="10"/>
      <c r="AA43" s="91"/>
      <c r="AB43" s="92"/>
      <c r="AC43" s="99" t="s">
        <v>37</v>
      </c>
      <c r="AD43" s="99" t="s">
        <v>38</v>
      </c>
      <c r="AE43" s="9"/>
      <c r="AF43" s="94"/>
      <c r="AG43" s="10"/>
      <c r="AH43" s="10"/>
      <c r="AI43" s="10"/>
      <c r="AJ43" s="10"/>
      <c r="AK43" s="10"/>
      <c r="AL43" s="10"/>
      <c r="AM43" s="91"/>
    </row>
    <row r="44" spans="1:39" s="1" customFormat="1" ht="18" customHeight="1">
      <c r="A44" s="93"/>
      <c r="B44" s="224" t="s">
        <v>48</v>
      </c>
      <c r="C44" s="94" t="s">
        <v>129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  <c r="R44" s="9"/>
      <c r="S44" s="9"/>
      <c r="T44" s="94"/>
      <c r="U44" s="94"/>
      <c r="V44" s="94"/>
      <c r="W44" s="94"/>
      <c r="X44" s="10"/>
      <c r="Y44" s="10"/>
      <c r="Z44" s="10"/>
      <c r="AA44" s="91"/>
      <c r="AB44" s="92"/>
      <c r="AC44" s="98" t="s">
        <v>39</v>
      </c>
      <c r="AD44" s="98" t="s">
        <v>40</v>
      </c>
      <c r="AE44" s="9"/>
      <c r="AF44" s="94"/>
      <c r="AG44" s="10"/>
      <c r="AH44" s="10"/>
      <c r="AI44" s="10"/>
      <c r="AJ44" s="10"/>
      <c r="AK44" s="10"/>
      <c r="AL44" s="10"/>
      <c r="AM44" s="91"/>
    </row>
    <row r="45" spans="1:39" s="1" customFormat="1" ht="18" customHeight="1">
      <c r="A45" s="93"/>
      <c r="B45" s="224" t="s">
        <v>49</v>
      </c>
      <c r="C45" s="94" t="s">
        <v>131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  <c r="R45" s="9"/>
      <c r="S45" s="9"/>
      <c r="T45" s="94"/>
      <c r="U45" s="94"/>
      <c r="V45" s="94"/>
      <c r="W45" s="94"/>
      <c r="X45" s="10"/>
      <c r="Y45" s="10"/>
      <c r="Z45" s="10"/>
      <c r="AA45" s="91"/>
      <c r="AB45" s="92"/>
      <c r="AC45" s="110"/>
      <c r="AD45" s="98" t="s">
        <v>60</v>
      </c>
      <c r="AF45" s="94"/>
      <c r="AG45" s="10"/>
      <c r="AH45" s="10"/>
      <c r="AI45" s="10"/>
      <c r="AJ45" s="10"/>
      <c r="AK45" s="10"/>
      <c r="AL45" s="10"/>
      <c r="AM45" s="91"/>
    </row>
    <row r="46" spans="1:39" s="1" customFormat="1" ht="18" customHeight="1">
      <c r="A46" s="93"/>
      <c r="B46" s="224" t="s">
        <v>68</v>
      </c>
      <c r="C46" s="1" t="s">
        <v>132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  <c r="R46" s="9"/>
      <c r="S46" s="9"/>
      <c r="T46" s="94"/>
      <c r="U46" s="94"/>
      <c r="V46" s="94"/>
      <c r="W46" s="94"/>
      <c r="X46" s="10"/>
      <c r="Y46" s="10"/>
      <c r="Z46" s="10"/>
      <c r="AA46" s="91"/>
      <c r="AB46" s="92"/>
      <c r="AC46" s="189"/>
      <c r="AD46" s="98"/>
      <c r="AF46" s="94"/>
      <c r="AG46" s="10"/>
      <c r="AH46" s="10"/>
      <c r="AI46" s="10"/>
      <c r="AJ46" s="10"/>
      <c r="AK46" s="10"/>
      <c r="AL46" s="10"/>
      <c r="AM46" s="91"/>
    </row>
    <row r="47" spans="1:39" s="1" customFormat="1" ht="18" customHeight="1">
      <c r="A47" s="93"/>
      <c r="B47" s="264" t="s">
        <v>133</v>
      </c>
      <c r="C47" s="9" t="s">
        <v>136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9"/>
      <c r="S47" s="9"/>
      <c r="T47" s="94"/>
      <c r="U47" s="94"/>
      <c r="V47" s="94"/>
      <c r="W47" s="94"/>
      <c r="X47" s="10"/>
      <c r="Y47" s="10"/>
      <c r="Z47" s="10"/>
      <c r="AA47" s="91"/>
      <c r="AB47" s="92"/>
      <c r="AC47" s="190"/>
      <c r="AD47" s="98"/>
      <c r="AF47" s="94"/>
      <c r="AG47" s="10"/>
      <c r="AH47" s="10"/>
      <c r="AI47" s="10"/>
      <c r="AJ47" s="10"/>
      <c r="AK47" s="10"/>
      <c r="AL47" s="10"/>
      <c r="AM47" s="91"/>
    </row>
    <row r="48" spans="1:39" s="1" customFormat="1" ht="18" customHeight="1" thickBot="1">
      <c r="A48" s="111"/>
      <c r="B48" s="265" t="s">
        <v>138</v>
      </c>
      <c r="C48" s="112" t="s">
        <v>139</v>
      </c>
      <c r="D48" s="113"/>
      <c r="E48" s="114"/>
      <c r="F48" s="114"/>
      <c r="G48" s="114"/>
      <c r="H48" s="114"/>
      <c r="I48" s="114"/>
      <c r="J48" s="114"/>
      <c r="K48" s="113"/>
      <c r="L48" s="113"/>
      <c r="M48" s="113"/>
      <c r="N48" s="113"/>
      <c r="O48" s="113"/>
      <c r="P48" s="113"/>
      <c r="Q48" s="113"/>
      <c r="R48" s="113"/>
      <c r="S48" s="113"/>
      <c r="T48" s="115"/>
      <c r="U48" s="112"/>
      <c r="V48" s="112"/>
      <c r="W48" s="112"/>
      <c r="X48" s="112"/>
      <c r="Y48" s="112"/>
      <c r="Z48" s="112"/>
      <c r="AA48" s="116"/>
      <c r="AB48" s="290" t="s">
        <v>41</v>
      </c>
      <c r="AC48" s="285"/>
      <c r="AD48" s="286"/>
      <c r="AE48" s="286"/>
      <c r="AF48" s="286"/>
      <c r="AG48" s="286"/>
      <c r="AH48" s="286"/>
      <c r="AI48" s="286"/>
      <c r="AJ48" s="286"/>
      <c r="AK48" s="286"/>
      <c r="AL48" s="286"/>
      <c r="AM48" s="287"/>
    </row>
    <row r="49" spans="1:39" s="1" customFormat="1" ht="24.75" customHeight="1">
      <c r="A49" s="366"/>
      <c r="B49" s="367"/>
      <c r="C49" s="368"/>
      <c r="D49" s="348" t="s">
        <v>130</v>
      </c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69"/>
      <c r="Y49" s="369"/>
      <c r="Z49" s="369"/>
      <c r="AA49" s="370"/>
      <c r="AB49" s="291" t="s">
        <v>0</v>
      </c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3"/>
    </row>
    <row r="50" spans="1:39" s="1" customFormat="1" ht="24.75" customHeight="1">
      <c r="A50" s="373" t="s">
        <v>84</v>
      </c>
      <c r="B50" s="364"/>
      <c r="C50" s="365"/>
      <c r="D50" s="351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71"/>
      <c r="Y50" s="371"/>
      <c r="Z50" s="371"/>
      <c r="AA50" s="372"/>
      <c r="AB50" s="173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6"/>
    </row>
    <row r="51" spans="1:39" s="1" customFormat="1" ht="18" customHeight="1">
      <c r="A51" s="373"/>
      <c r="B51" s="364"/>
      <c r="C51" s="365"/>
      <c r="D51" s="13" t="s">
        <v>123</v>
      </c>
      <c r="E51" s="12"/>
      <c r="F51" s="12"/>
      <c r="G51" s="12"/>
      <c r="H51" s="4" t="s">
        <v>120</v>
      </c>
      <c r="I51" s="4"/>
      <c r="J51" s="7"/>
      <c r="K51" s="12"/>
      <c r="L51" s="4"/>
      <c r="M51" s="4"/>
      <c r="N51" s="4"/>
      <c r="O51" s="4"/>
      <c r="P51" s="4"/>
      <c r="Q51" s="4"/>
      <c r="R51" s="4"/>
      <c r="S51" s="4"/>
      <c r="T51" s="4"/>
      <c r="U51" s="4"/>
      <c r="V51" s="13"/>
      <c r="W51" s="13"/>
      <c r="X51" s="7"/>
      <c r="Y51" s="13"/>
      <c r="Z51" s="13"/>
      <c r="AA51" s="13"/>
      <c r="AB51" s="92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91"/>
    </row>
    <row r="52" spans="1:39" s="1" customFormat="1" ht="18" customHeight="1">
      <c r="A52" s="363" t="s">
        <v>62</v>
      </c>
      <c r="B52" s="364"/>
      <c r="C52" s="365"/>
      <c r="D52" s="13" t="s">
        <v>64</v>
      </c>
      <c r="E52" s="12"/>
      <c r="F52" s="12"/>
      <c r="G52" s="13"/>
      <c r="H52" s="4" t="s">
        <v>114</v>
      </c>
      <c r="I52" s="4"/>
      <c r="J52" s="7"/>
      <c r="K52" s="4"/>
      <c r="L52" s="4"/>
      <c r="M52" s="8"/>
      <c r="N52" s="12"/>
      <c r="O52" s="4"/>
      <c r="P52" s="4"/>
      <c r="Q52" s="4"/>
      <c r="R52" s="4"/>
      <c r="S52" s="4"/>
      <c r="T52" s="4"/>
      <c r="U52" s="4"/>
      <c r="V52" s="13"/>
      <c r="W52" s="13"/>
      <c r="X52" s="7"/>
      <c r="Y52" s="14"/>
      <c r="Z52" s="14"/>
      <c r="AA52" s="14"/>
      <c r="AB52" s="279" t="s">
        <v>2</v>
      </c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1"/>
    </row>
    <row r="53" spans="1:39" s="1" customFormat="1" ht="18" customHeight="1">
      <c r="A53" s="279" t="s">
        <v>57</v>
      </c>
      <c r="B53" s="280"/>
      <c r="C53" s="374"/>
      <c r="D53" s="13" t="s">
        <v>63</v>
      </c>
      <c r="E53" s="12"/>
      <c r="F53" s="12"/>
      <c r="G53" s="13"/>
      <c r="H53" s="4" t="s">
        <v>82</v>
      </c>
      <c r="I53" s="4"/>
      <c r="J53" s="7"/>
      <c r="K53" s="4"/>
      <c r="L53" s="4"/>
      <c r="M53" s="4"/>
      <c r="N53" s="12"/>
      <c r="O53" s="4"/>
      <c r="P53" s="4"/>
      <c r="Q53" s="4"/>
      <c r="R53" s="4"/>
      <c r="S53" s="4"/>
      <c r="T53" s="4"/>
      <c r="U53" s="4"/>
      <c r="V53" s="13"/>
      <c r="W53" s="13"/>
      <c r="X53" s="7"/>
      <c r="Y53" s="14"/>
      <c r="Z53" s="14"/>
      <c r="AA53" s="14"/>
      <c r="AB53" s="279" t="s">
        <v>3</v>
      </c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1"/>
    </row>
    <row r="54" spans="1:39" s="1" customFormat="1" ht="18" customHeight="1">
      <c r="A54" s="363" t="s">
        <v>58</v>
      </c>
      <c r="B54" s="364"/>
      <c r="C54" s="365"/>
      <c r="D54" s="13" t="s">
        <v>1</v>
      </c>
      <c r="E54" s="13"/>
      <c r="F54" s="13"/>
      <c r="G54" s="13"/>
      <c r="H54" s="4" t="s">
        <v>66</v>
      </c>
      <c r="I54" s="4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3"/>
      <c r="W54" s="13"/>
      <c r="X54" s="7"/>
      <c r="Y54" s="13"/>
      <c r="Z54" s="13"/>
      <c r="AA54" s="13"/>
      <c r="AB54" s="15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6"/>
    </row>
    <row r="55" spans="1:39" s="1" customFormat="1" ht="18" customHeight="1" thickBot="1">
      <c r="A55" s="395"/>
      <c r="B55" s="396"/>
      <c r="C55" s="397"/>
      <c r="D55" s="207" t="s">
        <v>124</v>
      </c>
      <c r="E55" s="13"/>
      <c r="F55" s="13"/>
      <c r="G55" s="13"/>
      <c r="H55" s="4" t="s">
        <v>125</v>
      </c>
      <c r="I55" s="18"/>
      <c r="J55" s="18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18"/>
      <c r="Y55" s="17"/>
      <c r="Z55" s="17"/>
      <c r="AA55" s="17"/>
      <c r="AB55" s="299" t="s">
        <v>65</v>
      </c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1"/>
    </row>
    <row r="56" spans="1:39" s="1" customFormat="1" ht="18" customHeight="1" thickBo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s="1" customFormat="1" ht="18" customHeight="1">
      <c r="A57" s="398" t="s">
        <v>42</v>
      </c>
      <c r="B57" s="377" t="s">
        <v>5</v>
      </c>
      <c r="C57" s="339"/>
      <c r="D57" s="338" t="s">
        <v>6</v>
      </c>
      <c r="E57" s="339"/>
      <c r="F57" s="340"/>
      <c r="G57" s="304" t="s">
        <v>7</v>
      </c>
      <c r="H57" s="305"/>
      <c r="I57" s="305"/>
      <c r="J57" s="305"/>
      <c r="K57" s="305"/>
      <c r="L57" s="304" t="s">
        <v>8</v>
      </c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62"/>
    </row>
    <row r="58" spans="1:52" s="1" customFormat="1" ht="18" customHeight="1">
      <c r="A58" s="399"/>
      <c r="B58" s="378"/>
      <c r="C58" s="379"/>
      <c r="D58" s="341"/>
      <c r="E58" s="342"/>
      <c r="F58" s="343"/>
      <c r="G58" s="406" t="s">
        <v>9</v>
      </c>
      <c r="H58" s="268" t="s">
        <v>10</v>
      </c>
      <c r="I58" s="268"/>
      <c r="J58" s="268"/>
      <c r="K58" s="306"/>
      <c r="L58" s="288" t="s">
        <v>86</v>
      </c>
      <c r="M58" s="268"/>
      <c r="N58" s="268"/>
      <c r="O58" s="289"/>
      <c r="P58" s="288" t="s">
        <v>87</v>
      </c>
      <c r="Q58" s="268"/>
      <c r="R58" s="268"/>
      <c r="S58" s="289"/>
      <c r="T58" s="288" t="s">
        <v>88</v>
      </c>
      <c r="U58" s="268"/>
      <c r="V58" s="268"/>
      <c r="W58" s="289"/>
      <c r="X58" s="288" t="s">
        <v>89</v>
      </c>
      <c r="Y58" s="268"/>
      <c r="Z58" s="268"/>
      <c r="AA58" s="289"/>
      <c r="AB58" s="288" t="s">
        <v>90</v>
      </c>
      <c r="AC58" s="268"/>
      <c r="AD58" s="268"/>
      <c r="AE58" s="289"/>
      <c r="AF58" s="288" t="s">
        <v>91</v>
      </c>
      <c r="AG58" s="268"/>
      <c r="AH58" s="268"/>
      <c r="AI58" s="289"/>
      <c r="AJ58" s="288" t="s">
        <v>92</v>
      </c>
      <c r="AK58" s="268"/>
      <c r="AL58" s="268"/>
      <c r="AM58" s="289"/>
      <c r="AS58" s="3"/>
      <c r="AU58" s="3"/>
      <c r="AV58" s="3"/>
      <c r="AW58" s="3"/>
      <c r="AX58" s="3"/>
      <c r="AY58" s="3"/>
      <c r="AZ58" s="3"/>
    </row>
    <row r="59" spans="1:39" s="1" customFormat="1" ht="18" customHeight="1">
      <c r="A59" s="399"/>
      <c r="B59" s="378"/>
      <c r="C59" s="379"/>
      <c r="D59" s="344" t="s">
        <v>11</v>
      </c>
      <c r="E59" s="329" t="s">
        <v>12</v>
      </c>
      <c r="F59" s="274" t="s">
        <v>61</v>
      </c>
      <c r="G59" s="317"/>
      <c r="H59" s="268" t="s">
        <v>13</v>
      </c>
      <c r="I59" s="268" t="s">
        <v>14</v>
      </c>
      <c r="J59" s="268" t="s">
        <v>15</v>
      </c>
      <c r="K59" s="306" t="s">
        <v>55</v>
      </c>
      <c r="L59" s="310" t="s">
        <v>85</v>
      </c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2"/>
    </row>
    <row r="60" spans="1:39" s="1" customFormat="1" ht="18" customHeight="1">
      <c r="A60" s="399"/>
      <c r="B60" s="378"/>
      <c r="C60" s="379"/>
      <c r="D60" s="344"/>
      <c r="E60" s="330"/>
      <c r="F60" s="328"/>
      <c r="G60" s="317"/>
      <c r="H60" s="268"/>
      <c r="I60" s="268"/>
      <c r="J60" s="268"/>
      <c r="K60" s="306"/>
      <c r="L60" s="302" t="s">
        <v>13</v>
      </c>
      <c r="M60" s="282" t="s">
        <v>14</v>
      </c>
      <c r="N60" s="272" t="s">
        <v>16</v>
      </c>
      <c r="O60" s="274" t="s">
        <v>59</v>
      </c>
      <c r="P60" s="302" t="s">
        <v>13</v>
      </c>
      <c r="Q60" s="282" t="s">
        <v>14</v>
      </c>
      <c r="R60" s="272" t="s">
        <v>16</v>
      </c>
      <c r="S60" s="274" t="s">
        <v>59</v>
      </c>
      <c r="T60" s="302" t="s">
        <v>13</v>
      </c>
      <c r="U60" s="282" t="s">
        <v>14</v>
      </c>
      <c r="V60" s="272" t="s">
        <v>16</v>
      </c>
      <c r="W60" s="274" t="s">
        <v>59</v>
      </c>
      <c r="X60" s="302" t="s">
        <v>13</v>
      </c>
      <c r="Y60" s="282" t="s">
        <v>14</v>
      </c>
      <c r="Z60" s="272" t="s">
        <v>16</v>
      </c>
      <c r="AA60" s="274" t="s">
        <v>59</v>
      </c>
      <c r="AB60" s="302" t="s">
        <v>13</v>
      </c>
      <c r="AC60" s="282" t="s">
        <v>14</v>
      </c>
      <c r="AD60" s="272" t="s">
        <v>16</v>
      </c>
      <c r="AE60" s="274" t="s">
        <v>59</v>
      </c>
      <c r="AF60" s="302" t="s">
        <v>13</v>
      </c>
      <c r="AG60" s="282" t="s">
        <v>14</v>
      </c>
      <c r="AH60" s="272" t="s">
        <v>16</v>
      </c>
      <c r="AI60" s="274" t="s">
        <v>59</v>
      </c>
      <c r="AJ60" s="302" t="s">
        <v>13</v>
      </c>
      <c r="AK60" s="282" t="s">
        <v>14</v>
      </c>
      <c r="AL60" s="272" t="s">
        <v>16</v>
      </c>
      <c r="AM60" s="274" t="s">
        <v>59</v>
      </c>
    </row>
    <row r="61" spans="1:39" s="1" customFormat="1" ht="18" customHeight="1" thickBot="1">
      <c r="A61" s="400"/>
      <c r="B61" s="380"/>
      <c r="C61" s="285"/>
      <c r="D61" s="345"/>
      <c r="E61" s="331"/>
      <c r="F61" s="275"/>
      <c r="G61" s="318"/>
      <c r="H61" s="315"/>
      <c r="I61" s="315"/>
      <c r="J61" s="315"/>
      <c r="K61" s="307"/>
      <c r="L61" s="303"/>
      <c r="M61" s="283"/>
      <c r="N61" s="273"/>
      <c r="O61" s="275"/>
      <c r="P61" s="303"/>
      <c r="Q61" s="283"/>
      <c r="R61" s="273"/>
      <c r="S61" s="275"/>
      <c r="T61" s="303"/>
      <c r="U61" s="283"/>
      <c r="V61" s="273"/>
      <c r="W61" s="275"/>
      <c r="X61" s="303"/>
      <c r="Y61" s="283"/>
      <c r="Z61" s="273"/>
      <c r="AA61" s="275"/>
      <c r="AB61" s="303"/>
      <c r="AC61" s="283"/>
      <c r="AD61" s="273"/>
      <c r="AE61" s="275"/>
      <c r="AF61" s="303"/>
      <c r="AG61" s="283"/>
      <c r="AH61" s="273"/>
      <c r="AI61" s="275"/>
      <c r="AJ61" s="303"/>
      <c r="AK61" s="283"/>
      <c r="AL61" s="273"/>
      <c r="AM61" s="275"/>
    </row>
    <row r="62" spans="1:52" s="3" customFormat="1" ht="18" customHeight="1" thickBot="1">
      <c r="A62" s="24" t="s">
        <v>43</v>
      </c>
      <c r="B62" s="375" t="s">
        <v>44</v>
      </c>
      <c r="C62" s="375"/>
      <c r="D62" s="376"/>
      <c r="E62" s="376"/>
      <c r="F62" s="25"/>
      <c r="G62" s="26"/>
      <c r="H62" s="376"/>
      <c r="I62" s="376"/>
      <c r="J62" s="376"/>
      <c r="K62" s="376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8"/>
      <c r="AO62" s="1"/>
      <c r="AU62" s="1"/>
      <c r="AV62" s="1"/>
      <c r="AW62" s="1"/>
      <c r="AX62" s="1"/>
      <c r="AY62" s="1"/>
      <c r="AZ62" s="1"/>
    </row>
    <row r="63" spans="1:45" s="1" customFormat="1" ht="18" customHeight="1">
      <c r="A63" s="36" t="s">
        <v>19</v>
      </c>
      <c r="B63" s="28" t="s">
        <v>71</v>
      </c>
      <c r="C63" s="117"/>
      <c r="D63" s="118">
        <v>1</v>
      </c>
      <c r="E63" s="119">
        <v>3</v>
      </c>
      <c r="F63" s="120">
        <v>7</v>
      </c>
      <c r="G63" s="121">
        <f aca="true" t="shared" si="6" ref="G63:G75">SUM(H63:K63)</f>
        <v>105</v>
      </c>
      <c r="H63" s="122">
        <f aca="true" t="shared" si="7" ref="H63:H75">IF(15*SUM(L63,P63,T63,X63,AB63,AF63,AJ63)=0,"",15*SUM(L63,P63,T63,X63,AB63,AF63,AJ63))</f>
        <v>105</v>
      </c>
      <c r="I63" s="122">
        <f aca="true" t="shared" si="8" ref="I63:I75">IF(15*SUM(M63,Q63,U63,Y63,AC63,AG63,AK63)=0,"",15*SUM(M63,Q63,U63,Y63,AC63,AG63,AK63))</f>
      </c>
      <c r="J63" s="122">
        <f aca="true" t="shared" si="9" ref="J63:J75">IF(15*SUM(N63,R63,V63,Z63,AD63,AH63,AL63)=0,"",15*SUM(N63,R63,V63,Z63,AD63,AH63,AL63))</f>
      </c>
      <c r="K63" s="122">
        <f aca="true" t="shared" si="10" ref="K63:K75">IF(15*SUM(O63,S63,W63,AA63,AE63,AI63,AM63)=0,"",15*SUM(O63,S63,W63,AA63,AE63,AI63,AM63))</f>
      </c>
      <c r="L63" s="178">
        <v>2</v>
      </c>
      <c r="M63" s="34"/>
      <c r="N63" s="34"/>
      <c r="O63" s="40"/>
      <c r="P63" s="41">
        <v>2</v>
      </c>
      <c r="Q63" s="34"/>
      <c r="R63" s="34"/>
      <c r="S63" s="40"/>
      <c r="T63" s="41">
        <v>2</v>
      </c>
      <c r="U63" s="34"/>
      <c r="V63" s="34"/>
      <c r="W63" s="40"/>
      <c r="X63" s="123">
        <v>1</v>
      </c>
      <c r="Y63" s="122"/>
      <c r="Z63" s="122"/>
      <c r="AA63" s="120"/>
      <c r="AB63" s="121"/>
      <c r="AC63" s="122"/>
      <c r="AD63" s="122"/>
      <c r="AE63" s="120"/>
      <c r="AF63" s="121"/>
      <c r="AG63" s="122"/>
      <c r="AH63" s="122"/>
      <c r="AI63" s="120"/>
      <c r="AJ63" s="121"/>
      <c r="AK63" s="122"/>
      <c r="AL63" s="122"/>
      <c r="AM63" s="120"/>
      <c r="AN63" s="184"/>
      <c r="AS63" s="192"/>
    </row>
    <row r="64" spans="1:45" s="1" customFormat="1" ht="18" customHeight="1">
      <c r="A64" s="52" t="s">
        <v>20</v>
      </c>
      <c r="B64" s="28" t="s">
        <v>72</v>
      </c>
      <c r="C64" s="117"/>
      <c r="D64" s="118">
        <v>1</v>
      </c>
      <c r="E64" s="119">
        <v>1</v>
      </c>
      <c r="F64" s="124">
        <v>5</v>
      </c>
      <c r="G64" s="121">
        <f t="shared" si="6"/>
        <v>60</v>
      </c>
      <c r="H64" s="122">
        <f>IF(15*SUM(L64,P64,T64,X64,AB64,AF64,AJ64)=0,"",15*SUM(L64,P64,T64,X64,AB64,AF64,AJ64))</f>
        <v>60</v>
      </c>
      <c r="I64" s="122">
        <f t="shared" si="8"/>
      </c>
      <c r="J64" s="122">
        <f t="shared" si="9"/>
      </c>
      <c r="K64" s="122">
        <f t="shared" si="10"/>
      </c>
      <c r="L64" s="50"/>
      <c r="M64" s="48"/>
      <c r="N64" s="48"/>
      <c r="O64" s="54"/>
      <c r="P64" s="55"/>
      <c r="Q64" s="48"/>
      <c r="R64" s="48"/>
      <c r="S64" s="54"/>
      <c r="T64" s="55"/>
      <c r="U64" s="48"/>
      <c r="V64" s="48"/>
      <c r="W64" s="54"/>
      <c r="X64" s="127">
        <v>2</v>
      </c>
      <c r="Y64" s="126"/>
      <c r="Z64" s="126"/>
      <c r="AA64" s="124"/>
      <c r="AB64" s="200">
        <v>2</v>
      </c>
      <c r="AC64" s="126"/>
      <c r="AD64" s="126"/>
      <c r="AE64" s="124"/>
      <c r="AF64" s="127"/>
      <c r="AG64" s="126"/>
      <c r="AH64" s="126"/>
      <c r="AI64" s="124"/>
      <c r="AJ64" s="127"/>
      <c r="AK64" s="126"/>
      <c r="AL64" s="126"/>
      <c r="AM64" s="124"/>
      <c r="AN64" s="184"/>
      <c r="AS64" s="192"/>
    </row>
    <row r="65" spans="1:46" s="1" customFormat="1" ht="18" customHeight="1">
      <c r="A65" s="52" t="s">
        <v>21</v>
      </c>
      <c r="B65" s="28" t="s">
        <v>83</v>
      </c>
      <c r="C65" s="117"/>
      <c r="D65" s="128">
        <v>1</v>
      </c>
      <c r="E65" s="119">
        <v>2</v>
      </c>
      <c r="F65" s="124">
        <v>12</v>
      </c>
      <c r="G65" s="121">
        <f t="shared" si="6"/>
        <v>180</v>
      </c>
      <c r="H65" s="122">
        <f t="shared" si="7"/>
        <v>15</v>
      </c>
      <c r="I65" s="122">
        <f t="shared" si="8"/>
      </c>
      <c r="J65" s="122">
        <f t="shared" si="9"/>
        <v>165</v>
      </c>
      <c r="K65" s="122">
        <f t="shared" si="10"/>
      </c>
      <c r="L65" s="50">
        <v>1</v>
      </c>
      <c r="M65" s="48"/>
      <c r="N65" s="48">
        <v>3</v>
      </c>
      <c r="O65" s="54"/>
      <c r="P65" s="55"/>
      <c r="Q65" s="48"/>
      <c r="R65" s="48">
        <v>4</v>
      </c>
      <c r="S65" s="54"/>
      <c r="T65" s="55"/>
      <c r="U65" s="48"/>
      <c r="V65" s="204">
        <v>4</v>
      </c>
      <c r="W65" s="54"/>
      <c r="X65" s="127"/>
      <c r="Y65" s="126"/>
      <c r="Z65" s="126"/>
      <c r="AA65" s="124"/>
      <c r="AB65" s="127"/>
      <c r="AC65" s="126"/>
      <c r="AD65" s="126"/>
      <c r="AE65" s="124"/>
      <c r="AF65" s="127"/>
      <c r="AG65" s="126"/>
      <c r="AH65" s="126"/>
      <c r="AI65" s="124"/>
      <c r="AJ65" s="127"/>
      <c r="AK65" s="126"/>
      <c r="AL65" s="126"/>
      <c r="AM65" s="124"/>
      <c r="AN65" s="184"/>
      <c r="AO65" s="184"/>
      <c r="AS65" s="192"/>
      <c r="AT65" s="192"/>
    </row>
    <row r="66" spans="1:45" s="1" customFormat="1" ht="18" customHeight="1">
      <c r="A66" s="52" t="s">
        <v>22</v>
      </c>
      <c r="B66" s="28" t="s">
        <v>94</v>
      </c>
      <c r="C66" s="117"/>
      <c r="D66" s="130">
        <v>1</v>
      </c>
      <c r="E66" s="119">
        <v>2</v>
      </c>
      <c r="F66" s="124">
        <v>11</v>
      </c>
      <c r="G66" s="121">
        <f t="shared" si="6"/>
        <v>135</v>
      </c>
      <c r="H66" s="122">
        <f t="shared" si="7"/>
        <v>15</v>
      </c>
      <c r="I66" s="122">
        <f t="shared" si="8"/>
      </c>
      <c r="J66" s="122">
        <f t="shared" si="9"/>
        <v>120</v>
      </c>
      <c r="K66" s="122">
        <f t="shared" si="10"/>
      </c>
      <c r="L66" s="50"/>
      <c r="M66" s="48"/>
      <c r="N66" s="48"/>
      <c r="O66" s="54"/>
      <c r="P66" s="55"/>
      <c r="Q66" s="48"/>
      <c r="R66" s="48"/>
      <c r="S66" s="54"/>
      <c r="T66" s="55">
        <v>1</v>
      </c>
      <c r="U66" s="48"/>
      <c r="V66" s="48">
        <v>2</v>
      </c>
      <c r="W66" s="54"/>
      <c r="X66" s="127"/>
      <c r="Y66" s="126"/>
      <c r="Z66" s="126">
        <v>2</v>
      </c>
      <c r="AA66" s="124"/>
      <c r="AB66" s="127"/>
      <c r="AC66" s="126"/>
      <c r="AD66" s="129">
        <v>4</v>
      </c>
      <c r="AE66" s="124"/>
      <c r="AF66" s="127"/>
      <c r="AG66" s="126"/>
      <c r="AH66" s="126"/>
      <c r="AI66" s="124"/>
      <c r="AJ66" s="127"/>
      <c r="AK66" s="126"/>
      <c r="AL66" s="126"/>
      <c r="AM66" s="124"/>
      <c r="AN66" s="184"/>
      <c r="AS66" s="192"/>
    </row>
    <row r="67" spans="1:45" s="1" customFormat="1" ht="18" customHeight="1">
      <c r="A67" s="52" t="s">
        <v>23</v>
      </c>
      <c r="B67" s="131" t="s">
        <v>73</v>
      </c>
      <c r="C67" s="132"/>
      <c r="D67" s="133"/>
      <c r="E67" s="134">
        <v>2</v>
      </c>
      <c r="F67" s="135">
        <v>8</v>
      </c>
      <c r="G67" s="136">
        <f t="shared" si="6"/>
        <v>120</v>
      </c>
      <c r="H67" s="137">
        <f t="shared" si="7"/>
      </c>
      <c r="I67" s="137">
        <f t="shared" si="8"/>
      </c>
      <c r="J67" s="137">
        <f t="shared" si="9"/>
        <v>120</v>
      </c>
      <c r="K67" s="137">
        <f t="shared" si="10"/>
      </c>
      <c r="L67" s="138"/>
      <c r="M67" s="139"/>
      <c r="N67" s="139">
        <v>4</v>
      </c>
      <c r="O67" s="135"/>
      <c r="P67" s="140"/>
      <c r="Q67" s="139"/>
      <c r="R67" s="139">
        <v>4</v>
      </c>
      <c r="S67" s="135"/>
      <c r="T67" s="140"/>
      <c r="U67" s="139"/>
      <c r="V67" s="139"/>
      <c r="W67" s="135"/>
      <c r="X67" s="142"/>
      <c r="Y67" s="143"/>
      <c r="Z67" s="143"/>
      <c r="AA67" s="141"/>
      <c r="AB67" s="142"/>
      <c r="AC67" s="143"/>
      <c r="AD67" s="139"/>
      <c r="AE67" s="124"/>
      <c r="AF67" s="127"/>
      <c r="AG67" s="126"/>
      <c r="AH67" s="126"/>
      <c r="AI67" s="124"/>
      <c r="AJ67" s="127"/>
      <c r="AK67" s="126"/>
      <c r="AL67" s="126"/>
      <c r="AM67" s="124"/>
      <c r="AN67" s="184"/>
      <c r="AS67" s="192"/>
    </row>
    <row r="68" spans="1:45" s="1" customFormat="1" ht="18" customHeight="1">
      <c r="A68" s="52" t="s">
        <v>45</v>
      </c>
      <c r="B68" s="131" t="s">
        <v>74</v>
      </c>
      <c r="C68" s="132"/>
      <c r="D68" s="133"/>
      <c r="E68" s="134">
        <v>2</v>
      </c>
      <c r="F68" s="135">
        <v>9</v>
      </c>
      <c r="G68" s="136">
        <f t="shared" si="6"/>
        <v>105</v>
      </c>
      <c r="H68" s="137">
        <f t="shared" si="7"/>
        <v>15</v>
      </c>
      <c r="I68" s="137">
        <f t="shared" si="8"/>
      </c>
      <c r="J68" s="137">
        <f t="shared" si="9"/>
        <v>90</v>
      </c>
      <c r="K68" s="137">
        <f t="shared" si="10"/>
      </c>
      <c r="L68" s="138"/>
      <c r="M68" s="139"/>
      <c r="N68" s="139"/>
      <c r="O68" s="135"/>
      <c r="P68" s="140">
        <v>1</v>
      </c>
      <c r="Q68" s="139"/>
      <c r="R68" s="139">
        <v>3</v>
      </c>
      <c r="S68" s="135"/>
      <c r="T68" s="142"/>
      <c r="U68" s="139"/>
      <c r="V68" s="139">
        <v>3</v>
      </c>
      <c r="W68" s="135"/>
      <c r="X68" s="142"/>
      <c r="Y68" s="143"/>
      <c r="Z68" s="143"/>
      <c r="AA68" s="141"/>
      <c r="AB68" s="142"/>
      <c r="AC68" s="143"/>
      <c r="AD68" s="139"/>
      <c r="AE68" s="124"/>
      <c r="AF68" s="127"/>
      <c r="AG68" s="126"/>
      <c r="AH68" s="126"/>
      <c r="AI68" s="124"/>
      <c r="AJ68" s="127"/>
      <c r="AK68" s="126"/>
      <c r="AL68" s="126"/>
      <c r="AM68" s="124"/>
      <c r="AN68" s="185"/>
      <c r="AS68" s="193"/>
    </row>
    <row r="69" spans="1:45" s="1" customFormat="1" ht="18" customHeight="1">
      <c r="A69" s="52" t="s">
        <v>46</v>
      </c>
      <c r="B69" s="44" t="s">
        <v>135</v>
      </c>
      <c r="C69" s="144"/>
      <c r="D69" s="130"/>
      <c r="E69" s="119">
        <v>2</v>
      </c>
      <c r="F69" s="124">
        <v>11</v>
      </c>
      <c r="G69" s="121">
        <f>SUM(H69:K69)</f>
        <v>120</v>
      </c>
      <c r="H69" s="122">
        <f t="shared" si="7"/>
        <v>15</v>
      </c>
      <c r="I69" s="122">
        <f t="shared" si="8"/>
      </c>
      <c r="J69" s="122">
        <f t="shared" si="9"/>
        <v>105</v>
      </c>
      <c r="K69" s="122">
        <f t="shared" si="10"/>
      </c>
      <c r="L69" s="50"/>
      <c r="M69" s="48"/>
      <c r="N69" s="48"/>
      <c r="O69" s="54"/>
      <c r="P69" s="55">
        <v>1</v>
      </c>
      <c r="Q69" s="48"/>
      <c r="R69" s="48">
        <v>3</v>
      </c>
      <c r="S69" s="54"/>
      <c r="T69" s="127"/>
      <c r="U69" s="48"/>
      <c r="V69" s="48">
        <v>4</v>
      </c>
      <c r="W69" s="54"/>
      <c r="X69" s="55"/>
      <c r="Y69" s="48"/>
      <c r="Z69" s="48"/>
      <c r="AA69" s="54"/>
      <c r="AB69" s="55"/>
      <c r="AC69" s="48"/>
      <c r="AD69" s="48"/>
      <c r="AE69" s="54"/>
      <c r="AF69" s="55"/>
      <c r="AG69" s="48"/>
      <c r="AH69" s="48"/>
      <c r="AI69" s="54"/>
      <c r="AJ69" s="55"/>
      <c r="AK69" s="48"/>
      <c r="AL69" s="48"/>
      <c r="AM69" s="54"/>
      <c r="AN69" s="184"/>
      <c r="AS69" s="192"/>
    </row>
    <row r="70" spans="1:45" s="1" customFormat="1" ht="18" customHeight="1">
      <c r="A70" s="52" t="s">
        <v>47</v>
      </c>
      <c r="B70" s="44" t="s">
        <v>95</v>
      </c>
      <c r="C70" s="144"/>
      <c r="D70" s="130"/>
      <c r="E70" s="119">
        <v>6</v>
      </c>
      <c r="F70" s="124">
        <v>13</v>
      </c>
      <c r="G70" s="121">
        <f>SUM(H70:K70)</f>
        <v>180</v>
      </c>
      <c r="H70" s="122">
        <f t="shared" si="7"/>
        <v>15</v>
      </c>
      <c r="I70" s="122">
        <f t="shared" si="8"/>
      </c>
      <c r="J70" s="122">
        <f t="shared" si="9"/>
        <v>165</v>
      </c>
      <c r="K70" s="122">
        <f t="shared" si="10"/>
      </c>
      <c r="L70" s="50"/>
      <c r="M70" s="48"/>
      <c r="N70" s="48"/>
      <c r="O70" s="54"/>
      <c r="P70" s="55">
        <v>1</v>
      </c>
      <c r="Q70" s="48"/>
      <c r="R70" s="48">
        <v>1</v>
      </c>
      <c r="S70" s="54"/>
      <c r="T70" s="55"/>
      <c r="U70" s="48"/>
      <c r="V70" s="48">
        <v>2</v>
      </c>
      <c r="W70" s="54"/>
      <c r="X70" s="55"/>
      <c r="Y70" s="48"/>
      <c r="Z70" s="48">
        <v>2</v>
      </c>
      <c r="AA70" s="54"/>
      <c r="AB70" s="55"/>
      <c r="AC70" s="48"/>
      <c r="AD70" s="48">
        <v>2</v>
      </c>
      <c r="AE70" s="54"/>
      <c r="AF70" s="55"/>
      <c r="AG70" s="48"/>
      <c r="AH70" s="48">
        <v>2</v>
      </c>
      <c r="AI70" s="54"/>
      <c r="AJ70" s="55"/>
      <c r="AK70" s="48"/>
      <c r="AL70" s="48">
        <v>2</v>
      </c>
      <c r="AM70" s="54"/>
      <c r="AN70" s="183"/>
      <c r="AS70" s="191"/>
    </row>
    <row r="71" spans="1:45" s="1" customFormat="1" ht="18" customHeight="1">
      <c r="A71" s="52" t="s">
        <v>48</v>
      </c>
      <c r="B71" s="44" t="s">
        <v>75</v>
      </c>
      <c r="C71" s="144"/>
      <c r="D71" s="130"/>
      <c r="E71" s="119">
        <v>1</v>
      </c>
      <c r="F71" s="124">
        <v>3</v>
      </c>
      <c r="G71" s="47">
        <f t="shared" si="6"/>
        <v>30</v>
      </c>
      <c r="H71" s="122">
        <f t="shared" si="7"/>
        <v>30</v>
      </c>
      <c r="I71" s="122">
        <f t="shared" si="8"/>
      </c>
      <c r="J71" s="122">
        <f t="shared" si="9"/>
      </c>
      <c r="K71" s="122">
        <f t="shared" si="10"/>
      </c>
      <c r="L71" s="50">
        <v>2</v>
      </c>
      <c r="M71" s="48"/>
      <c r="N71" s="48"/>
      <c r="O71" s="54"/>
      <c r="P71" s="50"/>
      <c r="Q71" s="48"/>
      <c r="R71" s="48"/>
      <c r="S71" s="54"/>
      <c r="T71" s="55"/>
      <c r="U71" s="48"/>
      <c r="V71" s="48"/>
      <c r="W71" s="54"/>
      <c r="X71" s="55"/>
      <c r="Y71" s="48"/>
      <c r="Z71" s="48"/>
      <c r="AA71" s="54"/>
      <c r="AB71" s="55"/>
      <c r="AC71" s="48"/>
      <c r="AD71" s="48"/>
      <c r="AE71" s="54"/>
      <c r="AF71" s="55"/>
      <c r="AG71" s="48"/>
      <c r="AH71" s="48"/>
      <c r="AI71" s="54"/>
      <c r="AJ71" s="55"/>
      <c r="AK71" s="48"/>
      <c r="AL71" s="48"/>
      <c r="AM71" s="54"/>
      <c r="AN71" s="183"/>
      <c r="AS71" s="191"/>
    </row>
    <row r="72" spans="1:45" s="1" customFormat="1" ht="18" customHeight="1">
      <c r="A72" s="52" t="s">
        <v>49</v>
      </c>
      <c r="B72" s="150" t="s">
        <v>137</v>
      </c>
      <c r="C72" s="176"/>
      <c r="D72" s="130"/>
      <c r="E72" s="119">
        <v>4</v>
      </c>
      <c r="F72" s="124">
        <v>8</v>
      </c>
      <c r="G72" s="121">
        <f t="shared" si="6"/>
        <v>105</v>
      </c>
      <c r="H72" s="122">
        <f t="shared" si="7"/>
      </c>
      <c r="I72" s="122">
        <f t="shared" si="8"/>
      </c>
      <c r="J72" s="122">
        <f t="shared" si="9"/>
        <v>105</v>
      </c>
      <c r="K72" s="122">
        <f t="shared" si="10"/>
      </c>
      <c r="L72" s="50"/>
      <c r="M72" s="48"/>
      <c r="N72" s="48"/>
      <c r="O72" s="54"/>
      <c r="P72" s="55"/>
      <c r="Q72" s="48"/>
      <c r="R72" s="48"/>
      <c r="S72" s="54"/>
      <c r="T72" s="55"/>
      <c r="U72" s="48"/>
      <c r="V72" s="48"/>
      <c r="W72" s="54"/>
      <c r="X72" s="55"/>
      <c r="Y72" s="48"/>
      <c r="Z72" s="205">
        <v>2</v>
      </c>
      <c r="AA72" s="54"/>
      <c r="AB72" s="55"/>
      <c r="AC72" s="48"/>
      <c r="AD72" s="48">
        <v>2</v>
      </c>
      <c r="AE72" s="54"/>
      <c r="AF72" s="55"/>
      <c r="AG72" s="48"/>
      <c r="AH72" s="48">
        <v>2</v>
      </c>
      <c r="AI72" s="54"/>
      <c r="AJ72" s="55"/>
      <c r="AK72" s="48"/>
      <c r="AL72" s="48">
        <v>1</v>
      </c>
      <c r="AM72" s="54"/>
      <c r="AN72" s="186"/>
      <c r="AS72" s="194"/>
    </row>
    <row r="73" spans="1:45" s="1" customFormat="1" ht="18" customHeight="1">
      <c r="A73" s="52" t="s">
        <v>68</v>
      </c>
      <c r="B73" s="44" t="s">
        <v>111</v>
      </c>
      <c r="C73" s="201"/>
      <c r="D73" s="130">
        <v>1</v>
      </c>
      <c r="E73" s="119">
        <v>1</v>
      </c>
      <c r="F73" s="124">
        <v>7</v>
      </c>
      <c r="G73" s="121">
        <f t="shared" si="6"/>
        <v>90</v>
      </c>
      <c r="H73" s="122">
        <f t="shared" si="7"/>
      </c>
      <c r="I73" s="122">
        <f t="shared" si="8"/>
      </c>
      <c r="J73" s="122">
        <f t="shared" si="9"/>
        <v>90</v>
      </c>
      <c r="K73" s="122">
        <f t="shared" si="10"/>
      </c>
      <c r="L73" s="50"/>
      <c r="M73" s="48"/>
      <c r="N73" s="48"/>
      <c r="O73" s="54"/>
      <c r="P73" s="55"/>
      <c r="Q73" s="48"/>
      <c r="R73" s="48"/>
      <c r="S73" s="54"/>
      <c r="T73" s="55"/>
      <c r="U73" s="48"/>
      <c r="V73" s="48"/>
      <c r="W73" s="54"/>
      <c r="X73" s="55"/>
      <c r="Y73" s="48"/>
      <c r="Z73" s="48">
        <v>4</v>
      </c>
      <c r="AA73" s="54"/>
      <c r="AB73" s="55"/>
      <c r="AC73" s="48"/>
      <c r="AD73" s="129">
        <v>2</v>
      </c>
      <c r="AE73" s="54"/>
      <c r="AF73" s="55"/>
      <c r="AG73" s="48"/>
      <c r="AH73" s="48"/>
      <c r="AI73" s="54"/>
      <c r="AJ73" s="55"/>
      <c r="AK73" s="48"/>
      <c r="AL73" s="48"/>
      <c r="AM73" s="54"/>
      <c r="AN73" s="183"/>
      <c r="AS73" s="191"/>
    </row>
    <row r="74" spans="1:45" s="1" customFormat="1" ht="18" customHeight="1">
      <c r="A74" s="52" t="s">
        <v>69</v>
      </c>
      <c r="B74" s="3" t="s">
        <v>112</v>
      </c>
      <c r="D74" s="130"/>
      <c r="E74" s="119">
        <v>2</v>
      </c>
      <c r="F74" s="124">
        <v>3</v>
      </c>
      <c r="G74" s="47">
        <f t="shared" si="6"/>
        <v>60</v>
      </c>
      <c r="H74" s="122">
        <f t="shared" si="7"/>
      </c>
      <c r="I74" s="122">
        <f t="shared" si="8"/>
      </c>
      <c r="J74" s="122">
        <f t="shared" si="9"/>
      </c>
      <c r="K74" s="122">
        <f t="shared" si="10"/>
        <v>60</v>
      </c>
      <c r="L74" s="50"/>
      <c r="M74" s="48"/>
      <c r="N74" s="48"/>
      <c r="O74" s="54">
        <v>2</v>
      </c>
      <c r="P74" s="55"/>
      <c r="Q74" s="48"/>
      <c r="R74" s="48"/>
      <c r="S74" s="54">
        <v>2</v>
      </c>
      <c r="T74" s="55"/>
      <c r="U74" s="48"/>
      <c r="V74" s="48"/>
      <c r="W74" s="54"/>
      <c r="X74" s="55"/>
      <c r="Y74" s="48"/>
      <c r="Z74" s="48"/>
      <c r="AA74" s="54"/>
      <c r="AB74" s="55"/>
      <c r="AC74" s="48"/>
      <c r="AD74" s="48"/>
      <c r="AE74" s="54"/>
      <c r="AF74" s="55"/>
      <c r="AG74" s="48"/>
      <c r="AH74" s="48"/>
      <c r="AI74" s="54"/>
      <c r="AJ74" s="55"/>
      <c r="AK74" s="48"/>
      <c r="AL74" s="48"/>
      <c r="AM74" s="54"/>
      <c r="AN74" s="183"/>
      <c r="AS74" s="191"/>
    </row>
    <row r="75" spans="1:45" s="1" customFormat="1" ht="18" customHeight="1">
      <c r="A75" s="52" t="s">
        <v>70</v>
      </c>
      <c r="B75" s="44" t="s">
        <v>113</v>
      </c>
      <c r="C75" s="144"/>
      <c r="D75" s="128"/>
      <c r="E75" s="119">
        <v>1</v>
      </c>
      <c r="F75" s="124">
        <v>3</v>
      </c>
      <c r="G75" s="47">
        <f t="shared" si="6"/>
        <v>30</v>
      </c>
      <c r="H75" s="122">
        <f t="shared" si="7"/>
        <v>30</v>
      </c>
      <c r="I75" s="122">
        <f t="shared" si="8"/>
      </c>
      <c r="J75" s="122">
        <f t="shared" si="9"/>
      </c>
      <c r="K75" s="122">
        <f t="shared" si="10"/>
      </c>
      <c r="L75" s="50">
        <v>2</v>
      </c>
      <c r="M75" s="48"/>
      <c r="N75" s="48"/>
      <c r="O75" s="54"/>
      <c r="P75" s="55"/>
      <c r="Q75" s="48"/>
      <c r="R75" s="48"/>
      <c r="S75" s="54"/>
      <c r="T75" s="55"/>
      <c r="U75" s="48"/>
      <c r="V75" s="48"/>
      <c r="W75" s="54"/>
      <c r="X75" s="55"/>
      <c r="Y75" s="48"/>
      <c r="Z75" s="48"/>
      <c r="AA75" s="54"/>
      <c r="AB75" s="55"/>
      <c r="AC75" s="48"/>
      <c r="AD75" s="48"/>
      <c r="AE75" s="54"/>
      <c r="AF75" s="55"/>
      <c r="AG75" s="48"/>
      <c r="AH75" s="48"/>
      <c r="AI75" s="54"/>
      <c r="AJ75" s="55"/>
      <c r="AK75" s="48"/>
      <c r="AL75" s="48"/>
      <c r="AM75" s="54"/>
      <c r="AN75" s="183"/>
      <c r="AS75" s="191"/>
    </row>
    <row r="76" spans="1:45" s="1" customFormat="1" ht="18" customHeight="1" thickBot="1">
      <c r="A76" s="65"/>
      <c r="B76" s="145"/>
      <c r="C76" s="146"/>
      <c r="D76" s="128"/>
      <c r="E76" s="147"/>
      <c r="F76" s="148"/>
      <c r="G76" s="125"/>
      <c r="H76" s="122"/>
      <c r="I76" s="122"/>
      <c r="J76" s="122"/>
      <c r="K76" s="122"/>
      <c r="L76" s="50"/>
      <c r="M76" s="48"/>
      <c r="N76" s="48"/>
      <c r="O76" s="54"/>
      <c r="P76" s="55"/>
      <c r="Q76" s="48"/>
      <c r="R76" s="48"/>
      <c r="S76" s="54"/>
      <c r="T76" s="55"/>
      <c r="U76" s="48"/>
      <c r="V76" s="48"/>
      <c r="W76" s="54"/>
      <c r="X76" s="55"/>
      <c r="Y76" s="48"/>
      <c r="Z76" s="48"/>
      <c r="AA76" s="54"/>
      <c r="AB76" s="55"/>
      <c r="AC76" s="48"/>
      <c r="AD76" s="48"/>
      <c r="AE76" s="54"/>
      <c r="AF76" s="55"/>
      <c r="AG76" s="48"/>
      <c r="AH76" s="48"/>
      <c r="AI76" s="54"/>
      <c r="AJ76" s="55"/>
      <c r="AK76" s="48"/>
      <c r="AL76" s="48"/>
      <c r="AM76" s="54"/>
      <c r="AS76" s="191"/>
    </row>
    <row r="77" spans="1:39" s="1" customFormat="1" ht="18" customHeight="1" thickTop="1">
      <c r="A77" s="73"/>
      <c r="B77" s="334" t="s">
        <v>24</v>
      </c>
      <c r="C77" s="335"/>
      <c r="D77" s="346">
        <f aca="true" t="shared" si="11" ref="D77:AM77">SUM(D63:D76)</f>
        <v>5</v>
      </c>
      <c r="E77" s="313">
        <f t="shared" si="11"/>
        <v>29</v>
      </c>
      <c r="F77" s="383">
        <f t="shared" si="11"/>
        <v>100</v>
      </c>
      <c r="G77" s="381">
        <f t="shared" si="11"/>
        <v>1320</v>
      </c>
      <c r="H77" s="313">
        <f t="shared" si="11"/>
        <v>300</v>
      </c>
      <c r="I77" s="313">
        <f t="shared" si="11"/>
        <v>0</v>
      </c>
      <c r="J77" s="313">
        <f t="shared" si="11"/>
        <v>960</v>
      </c>
      <c r="K77" s="383">
        <f t="shared" si="11"/>
        <v>60</v>
      </c>
      <c r="L77" s="74">
        <f t="shared" si="11"/>
        <v>7</v>
      </c>
      <c r="M77" s="75">
        <f t="shared" si="11"/>
        <v>0</v>
      </c>
      <c r="N77" s="75">
        <f t="shared" si="11"/>
        <v>7</v>
      </c>
      <c r="O77" s="76">
        <f t="shared" si="11"/>
        <v>2</v>
      </c>
      <c r="P77" s="74">
        <f t="shared" si="11"/>
        <v>5</v>
      </c>
      <c r="Q77" s="75">
        <f t="shared" si="11"/>
        <v>0</v>
      </c>
      <c r="R77" s="75">
        <f t="shared" si="11"/>
        <v>15</v>
      </c>
      <c r="S77" s="77">
        <f t="shared" si="11"/>
        <v>2</v>
      </c>
      <c r="T77" s="78">
        <f t="shared" si="11"/>
        <v>3</v>
      </c>
      <c r="U77" s="75">
        <f t="shared" si="11"/>
        <v>0</v>
      </c>
      <c r="V77" s="75">
        <f t="shared" si="11"/>
        <v>15</v>
      </c>
      <c r="W77" s="76">
        <f t="shared" si="11"/>
        <v>0</v>
      </c>
      <c r="X77" s="74">
        <f t="shared" si="11"/>
        <v>3</v>
      </c>
      <c r="Y77" s="75">
        <f t="shared" si="11"/>
        <v>0</v>
      </c>
      <c r="Z77" s="75">
        <f t="shared" si="11"/>
        <v>10</v>
      </c>
      <c r="AA77" s="77">
        <f t="shared" si="11"/>
        <v>0</v>
      </c>
      <c r="AB77" s="78">
        <f t="shared" si="11"/>
        <v>2</v>
      </c>
      <c r="AC77" s="75">
        <f t="shared" si="11"/>
        <v>0</v>
      </c>
      <c r="AD77" s="75">
        <f t="shared" si="11"/>
        <v>10</v>
      </c>
      <c r="AE77" s="76">
        <f t="shared" si="11"/>
        <v>0</v>
      </c>
      <c r="AF77" s="74">
        <f t="shared" si="11"/>
        <v>0</v>
      </c>
      <c r="AG77" s="75">
        <f t="shared" si="11"/>
        <v>0</v>
      </c>
      <c r="AH77" s="75">
        <f t="shared" si="11"/>
        <v>4</v>
      </c>
      <c r="AI77" s="77">
        <f t="shared" si="11"/>
        <v>0</v>
      </c>
      <c r="AJ77" s="78">
        <f t="shared" si="11"/>
        <v>0</v>
      </c>
      <c r="AK77" s="75">
        <f t="shared" si="11"/>
        <v>0</v>
      </c>
      <c r="AL77" s="75">
        <f t="shared" si="11"/>
        <v>3</v>
      </c>
      <c r="AM77" s="77">
        <f t="shared" si="11"/>
        <v>0</v>
      </c>
    </row>
    <row r="78" spans="1:39" s="1" customFormat="1" ht="18" customHeight="1" thickBot="1">
      <c r="A78" s="79"/>
      <c r="B78" s="336"/>
      <c r="C78" s="337"/>
      <c r="D78" s="347"/>
      <c r="E78" s="319"/>
      <c r="F78" s="384"/>
      <c r="G78" s="382"/>
      <c r="H78" s="314"/>
      <c r="I78" s="314"/>
      <c r="J78" s="314"/>
      <c r="K78" s="413"/>
      <c r="L78" s="294">
        <f>SUM(L77:O77)</f>
        <v>16</v>
      </c>
      <c r="M78" s="295"/>
      <c r="N78" s="295"/>
      <c r="O78" s="296"/>
      <c r="P78" s="294">
        <f>SUM(P77:S77)</f>
        <v>22</v>
      </c>
      <c r="Q78" s="295"/>
      <c r="R78" s="295"/>
      <c r="S78" s="296"/>
      <c r="T78" s="294">
        <f>SUM(T77:W77)</f>
        <v>18</v>
      </c>
      <c r="U78" s="295"/>
      <c r="V78" s="295"/>
      <c r="W78" s="296"/>
      <c r="X78" s="294">
        <f>SUM(X77:AA77)</f>
        <v>13</v>
      </c>
      <c r="Y78" s="295"/>
      <c r="Z78" s="295"/>
      <c r="AA78" s="296"/>
      <c r="AB78" s="294">
        <f>SUM(AB77:AE77)</f>
        <v>12</v>
      </c>
      <c r="AC78" s="295"/>
      <c r="AD78" s="295"/>
      <c r="AE78" s="296"/>
      <c r="AF78" s="294">
        <f>SUM(AF77:AI77)</f>
        <v>4</v>
      </c>
      <c r="AG78" s="295"/>
      <c r="AH78" s="295"/>
      <c r="AI78" s="296"/>
      <c r="AJ78" s="294">
        <f>SUM(AJ77:AM77)</f>
        <v>3</v>
      </c>
      <c r="AK78" s="295"/>
      <c r="AL78" s="295"/>
      <c r="AM78" s="296"/>
    </row>
    <row r="79" spans="1:39" s="1" customFormat="1" ht="18" customHeight="1">
      <c r="A79" s="429" t="s">
        <v>50</v>
      </c>
      <c r="B79" s="430"/>
      <c r="C79" s="431"/>
      <c r="D79" s="432" t="s">
        <v>11</v>
      </c>
      <c r="E79" s="433" t="s">
        <v>12</v>
      </c>
      <c r="F79" s="434" t="s">
        <v>61</v>
      </c>
      <c r="G79" s="514" t="s">
        <v>9</v>
      </c>
      <c r="H79" s="436" t="s">
        <v>13</v>
      </c>
      <c r="I79" s="436" t="s">
        <v>14</v>
      </c>
      <c r="J79" s="436" t="s">
        <v>15</v>
      </c>
      <c r="K79" s="437" t="s">
        <v>55</v>
      </c>
      <c r="L79" s="438" t="s">
        <v>141</v>
      </c>
      <c r="M79" s="439"/>
      <c r="N79" s="439"/>
      <c r="O79" s="440"/>
      <c r="P79" s="438" t="s">
        <v>142</v>
      </c>
      <c r="Q79" s="439"/>
      <c r="R79" s="439"/>
      <c r="S79" s="440"/>
      <c r="T79" s="438" t="s">
        <v>143</v>
      </c>
      <c r="U79" s="439"/>
      <c r="V79" s="439"/>
      <c r="W79" s="440"/>
      <c r="X79" s="438" t="s">
        <v>144</v>
      </c>
      <c r="Y79" s="439"/>
      <c r="Z79" s="439"/>
      <c r="AA79" s="440"/>
      <c r="AB79" s="438" t="s">
        <v>145</v>
      </c>
      <c r="AC79" s="439"/>
      <c r="AD79" s="439"/>
      <c r="AE79" s="440"/>
      <c r="AF79" s="438" t="s">
        <v>146</v>
      </c>
      <c r="AG79" s="439"/>
      <c r="AH79" s="439"/>
      <c r="AI79" s="440"/>
      <c r="AJ79" s="438" t="s">
        <v>147</v>
      </c>
      <c r="AK79" s="439"/>
      <c r="AL79" s="439"/>
      <c r="AM79" s="440"/>
    </row>
    <row r="80" spans="1:39" s="1" customFormat="1" ht="18" customHeight="1">
      <c r="A80" s="429"/>
      <c r="B80" s="430"/>
      <c r="C80" s="431"/>
      <c r="D80" s="444"/>
      <c r="E80" s="433"/>
      <c r="F80" s="445"/>
      <c r="G80" s="514"/>
      <c r="H80" s="436"/>
      <c r="I80" s="436"/>
      <c r="J80" s="436"/>
      <c r="K80" s="437"/>
      <c r="L80" s="446" t="s">
        <v>13</v>
      </c>
      <c r="M80" s="447" t="s">
        <v>14</v>
      </c>
      <c r="N80" s="448" t="s">
        <v>16</v>
      </c>
      <c r="O80" s="434" t="s">
        <v>59</v>
      </c>
      <c r="P80" s="446" t="s">
        <v>13</v>
      </c>
      <c r="Q80" s="447" t="s">
        <v>14</v>
      </c>
      <c r="R80" s="448" t="s">
        <v>16</v>
      </c>
      <c r="S80" s="434" t="s">
        <v>59</v>
      </c>
      <c r="T80" s="446" t="s">
        <v>13</v>
      </c>
      <c r="U80" s="447" t="s">
        <v>14</v>
      </c>
      <c r="V80" s="448" t="s">
        <v>16</v>
      </c>
      <c r="W80" s="434" t="s">
        <v>59</v>
      </c>
      <c r="X80" s="446" t="s">
        <v>13</v>
      </c>
      <c r="Y80" s="447" t="s">
        <v>14</v>
      </c>
      <c r="Z80" s="448" t="s">
        <v>16</v>
      </c>
      <c r="AA80" s="434" t="s">
        <v>59</v>
      </c>
      <c r="AB80" s="446" t="s">
        <v>13</v>
      </c>
      <c r="AC80" s="447" t="s">
        <v>14</v>
      </c>
      <c r="AD80" s="448" t="s">
        <v>16</v>
      </c>
      <c r="AE80" s="434" t="s">
        <v>59</v>
      </c>
      <c r="AF80" s="446" t="s">
        <v>13</v>
      </c>
      <c r="AG80" s="447" t="s">
        <v>14</v>
      </c>
      <c r="AH80" s="448" t="s">
        <v>16</v>
      </c>
      <c r="AI80" s="434" t="s">
        <v>59</v>
      </c>
      <c r="AJ80" s="446" t="s">
        <v>13</v>
      </c>
      <c r="AK80" s="447" t="s">
        <v>14</v>
      </c>
      <c r="AL80" s="448" t="s">
        <v>16</v>
      </c>
      <c r="AM80" s="434" t="s">
        <v>59</v>
      </c>
    </row>
    <row r="81" spans="1:39" s="1" customFormat="1" ht="18" customHeight="1" thickBot="1">
      <c r="A81" s="429"/>
      <c r="B81" s="430"/>
      <c r="C81" s="431"/>
      <c r="D81" s="449"/>
      <c r="E81" s="450"/>
      <c r="F81" s="451"/>
      <c r="G81" s="455"/>
      <c r="H81" s="453"/>
      <c r="I81" s="453"/>
      <c r="J81" s="453"/>
      <c r="K81" s="454"/>
      <c r="L81" s="455"/>
      <c r="M81" s="456"/>
      <c r="N81" s="450"/>
      <c r="O81" s="451"/>
      <c r="P81" s="455"/>
      <c r="Q81" s="456"/>
      <c r="R81" s="450"/>
      <c r="S81" s="451"/>
      <c r="T81" s="455"/>
      <c r="U81" s="456"/>
      <c r="V81" s="450"/>
      <c r="W81" s="451"/>
      <c r="X81" s="455"/>
      <c r="Y81" s="456"/>
      <c r="Z81" s="450"/>
      <c r="AA81" s="451"/>
      <c r="AB81" s="455"/>
      <c r="AC81" s="456"/>
      <c r="AD81" s="450"/>
      <c r="AE81" s="451"/>
      <c r="AF81" s="455"/>
      <c r="AG81" s="456"/>
      <c r="AH81" s="450"/>
      <c r="AI81" s="451"/>
      <c r="AJ81" s="455"/>
      <c r="AK81" s="456"/>
      <c r="AL81" s="450"/>
      <c r="AM81" s="451"/>
    </row>
    <row r="82" spans="1:41" s="1" customFormat="1" ht="18" customHeight="1">
      <c r="A82" s="429"/>
      <c r="B82" s="430"/>
      <c r="C82" s="431"/>
      <c r="D82" s="515">
        <f>SUM(D24+D77)</f>
        <v>6</v>
      </c>
      <c r="E82" s="516">
        <f>SUM(E24+E77)</f>
        <v>41</v>
      </c>
      <c r="F82" s="516">
        <f aca="true" t="shared" si="12" ref="F82:AM82">SUM(F24+F77)</f>
        <v>116</v>
      </c>
      <c r="G82" s="517">
        <f t="shared" si="12"/>
        <v>1635</v>
      </c>
      <c r="H82" s="516">
        <f t="shared" si="12"/>
        <v>444</v>
      </c>
      <c r="I82" s="516">
        <f t="shared" si="12"/>
        <v>30</v>
      </c>
      <c r="J82" s="516">
        <f t="shared" si="12"/>
        <v>1095</v>
      </c>
      <c r="K82" s="516">
        <f t="shared" si="12"/>
        <v>66</v>
      </c>
      <c r="L82" s="462">
        <f t="shared" si="12"/>
        <v>10</v>
      </c>
      <c r="M82" s="463">
        <f t="shared" si="12"/>
        <v>0</v>
      </c>
      <c r="N82" s="463">
        <f t="shared" si="12"/>
        <v>8</v>
      </c>
      <c r="O82" s="465">
        <f t="shared" si="12"/>
        <v>2</v>
      </c>
      <c r="P82" s="466">
        <f t="shared" si="12"/>
        <v>8</v>
      </c>
      <c r="Q82" s="463">
        <f t="shared" si="12"/>
        <v>0</v>
      </c>
      <c r="R82" s="463">
        <f t="shared" si="12"/>
        <v>15</v>
      </c>
      <c r="S82" s="464">
        <f t="shared" si="12"/>
        <v>2</v>
      </c>
      <c r="T82" s="462">
        <f t="shared" si="12"/>
        <v>4</v>
      </c>
      <c r="U82" s="463">
        <f t="shared" si="12"/>
        <v>1</v>
      </c>
      <c r="V82" s="463">
        <f t="shared" si="12"/>
        <v>17</v>
      </c>
      <c r="W82" s="465">
        <f t="shared" si="12"/>
        <v>0</v>
      </c>
      <c r="X82" s="466">
        <f t="shared" si="12"/>
        <v>4.6</v>
      </c>
      <c r="Y82" s="463">
        <f t="shared" si="12"/>
        <v>1</v>
      </c>
      <c r="Z82" s="463">
        <f t="shared" si="12"/>
        <v>12</v>
      </c>
      <c r="AA82" s="464">
        <f t="shared" si="12"/>
        <v>0.4</v>
      </c>
      <c r="AB82" s="462">
        <f t="shared" si="12"/>
        <v>2</v>
      </c>
      <c r="AC82" s="463">
        <f t="shared" si="12"/>
        <v>0</v>
      </c>
      <c r="AD82" s="463">
        <f t="shared" si="12"/>
        <v>12</v>
      </c>
      <c r="AE82" s="465">
        <f t="shared" si="12"/>
        <v>0</v>
      </c>
      <c r="AF82" s="466">
        <f t="shared" si="12"/>
        <v>0</v>
      </c>
      <c r="AG82" s="463">
        <f t="shared" si="12"/>
        <v>0</v>
      </c>
      <c r="AH82" s="463">
        <f t="shared" si="12"/>
        <v>6</v>
      </c>
      <c r="AI82" s="464">
        <f t="shared" si="12"/>
        <v>0</v>
      </c>
      <c r="AJ82" s="462">
        <f t="shared" si="12"/>
        <v>1</v>
      </c>
      <c r="AK82" s="463">
        <f t="shared" si="12"/>
        <v>0</v>
      </c>
      <c r="AL82" s="463">
        <f t="shared" si="12"/>
        <v>3</v>
      </c>
      <c r="AM82" s="465">
        <f t="shared" si="12"/>
        <v>0</v>
      </c>
      <c r="AO82" s="217" t="s">
        <v>126</v>
      </c>
    </row>
    <row r="83" spans="1:41" s="1" customFormat="1" ht="18" customHeight="1" thickBot="1">
      <c r="A83" s="429"/>
      <c r="B83" s="430"/>
      <c r="C83" s="431"/>
      <c r="D83" s="467"/>
      <c r="E83" s="468"/>
      <c r="F83" s="468"/>
      <c r="G83" s="518"/>
      <c r="H83" s="468"/>
      <c r="I83" s="468"/>
      <c r="J83" s="468"/>
      <c r="K83" s="468"/>
      <c r="L83" s="473">
        <f>SUM(L82:O82)</f>
        <v>20</v>
      </c>
      <c r="M83" s="471"/>
      <c r="N83" s="471"/>
      <c r="O83" s="472"/>
      <c r="P83" s="473">
        <f>SUM(P82:S82)</f>
        <v>25</v>
      </c>
      <c r="Q83" s="471"/>
      <c r="R83" s="471"/>
      <c r="S83" s="472"/>
      <c r="T83" s="473">
        <f>SUM(T82:W82)</f>
        <v>22</v>
      </c>
      <c r="U83" s="471"/>
      <c r="V83" s="471"/>
      <c r="W83" s="472"/>
      <c r="X83" s="473">
        <f>SUM(X82:AA82)</f>
        <v>18</v>
      </c>
      <c r="Y83" s="471"/>
      <c r="Z83" s="471"/>
      <c r="AA83" s="472"/>
      <c r="AB83" s="473">
        <f>SUM(AB82:AE82)</f>
        <v>14</v>
      </c>
      <c r="AC83" s="471"/>
      <c r="AD83" s="471"/>
      <c r="AE83" s="472"/>
      <c r="AF83" s="473">
        <f>SUM(AF82:AI82)</f>
        <v>6</v>
      </c>
      <c r="AG83" s="471"/>
      <c r="AH83" s="471"/>
      <c r="AI83" s="472"/>
      <c r="AJ83" s="473">
        <f>SUM(AJ82:AM82)</f>
        <v>4</v>
      </c>
      <c r="AK83" s="471"/>
      <c r="AL83" s="471"/>
      <c r="AM83" s="472"/>
      <c r="AO83" s="217">
        <f>SUM(L83:AM83)*15</f>
        <v>1635</v>
      </c>
    </row>
    <row r="84" spans="1:41" s="1" customFormat="1" ht="18" customHeight="1">
      <c r="A84" s="429"/>
      <c r="B84" s="430"/>
      <c r="C84" s="431"/>
      <c r="D84" s="474" t="s">
        <v>26</v>
      </c>
      <c r="E84" s="475"/>
      <c r="F84" s="476"/>
      <c r="G84" s="477" t="s">
        <v>27</v>
      </c>
      <c r="H84" s="442"/>
      <c r="I84" s="442"/>
      <c r="J84" s="442"/>
      <c r="K84" s="443"/>
      <c r="L84" s="478">
        <v>0</v>
      </c>
      <c r="M84" s="479"/>
      <c r="N84" s="479"/>
      <c r="O84" s="480"/>
      <c r="P84" s="478">
        <v>0</v>
      </c>
      <c r="Q84" s="479"/>
      <c r="R84" s="479"/>
      <c r="S84" s="480"/>
      <c r="T84" s="478">
        <v>1</v>
      </c>
      <c r="U84" s="479"/>
      <c r="V84" s="479"/>
      <c r="W84" s="480"/>
      <c r="X84" s="478">
        <v>1</v>
      </c>
      <c r="Y84" s="479"/>
      <c r="Z84" s="479"/>
      <c r="AA84" s="480"/>
      <c r="AB84" s="478">
        <v>3</v>
      </c>
      <c r="AC84" s="479"/>
      <c r="AD84" s="479"/>
      <c r="AE84" s="480"/>
      <c r="AF84" s="478">
        <v>1</v>
      </c>
      <c r="AG84" s="479"/>
      <c r="AH84" s="479"/>
      <c r="AI84" s="480"/>
      <c r="AJ84" s="478">
        <v>0</v>
      </c>
      <c r="AK84" s="479"/>
      <c r="AL84" s="479"/>
      <c r="AM84" s="480"/>
      <c r="AO84" s="217">
        <f>SUM(L84:AM84)</f>
        <v>6</v>
      </c>
    </row>
    <row r="85" spans="1:41" s="1" customFormat="1" ht="18" customHeight="1">
      <c r="A85" s="429"/>
      <c r="B85" s="430"/>
      <c r="C85" s="431"/>
      <c r="D85" s="481"/>
      <c r="E85" s="482"/>
      <c r="F85" s="483"/>
      <c r="G85" s="484" t="s">
        <v>28</v>
      </c>
      <c r="H85" s="485"/>
      <c r="I85" s="485"/>
      <c r="J85" s="485"/>
      <c r="K85" s="486"/>
      <c r="L85" s="487">
        <v>9</v>
      </c>
      <c r="M85" s="488"/>
      <c r="N85" s="488"/>
      <c r="O85" s="489"/>
      <c r="P85" s="487">
        <v>9</v>
      </c>
      <c r="Q85" s="488"/>
      <c r="R85" s="488"/>
      <c r="S85" s="489"/>
      <c r="T85" s="487">
        <v>7</v>
      </c>
      <c r="U85" s="488"/>
      <c r="V85" s="488"/>
      <c r="W85" s="489"/>
      <c r="X85" s="487">
        <v>8</v>
      </c>
      <c r="Y85" s="488"/>
      <c r="Z85" s="488"/>
      <c r="AA85" s="489"/>
      <c r="AB85" s="487">
        <v>3</v>
      </c>
      <c r="AC85" s="488"/>
      <c r="AD85" s="488"/>
      <c r="AE85" s="489"/>
      <c r="AF85" s="487">
        <v>2</v>
      </c>
      <c r="AG85" s="488"/>
      <c r="AH85" s="488"/>
      <c r="AI85" s="489"/>
      <c r="AJ85" s="487">
        <v>3</v>
      </c>
      <c r="AK85" s="488"/>
      <c r="AL85" s="488"/>
      <c r="AM85" s="489"/>
      <c r="AO85" s="217">
        <f>SUM(L85:AM85)</f>
        <v>41</v>
      </c>
    </row>
    <row r="86" spans="1:41" s="1" customFormat="1" ht="18" customHeight="1" thickBot="1">
      <c r="A86" s="429"/>
      <c r="B86" s="430"/>
      <c r="C86" s="431"/>
      <c r="D86" s="490"/>
      <c r="E86" s="491"/>
      <c r="F86" s="492"/>
      <c r="G86" s="484" t="s">
        <v>61</v>
      </c>
      <c r="H86" s="485"/>
      <c r="I86" s="485"/>
      <c r="J86" s="485"/>
      <c r="K86" s="486"/>
      <c r="L86" s="493">
        <v>25</v>
      </c>
      <c r="M86" s="493"/>
      <c r="N86" s="493"/>
      <c r="O86" s="493"/>
      <c r="P86" s="493">
        <v>21</v>
      </c>
      <c r="Q86" s="493"/>
      <c r="R86" s="493"/>
      <c r="S86" s="493"/>
      <c r="T86" s="493">
        <v>21</v>
      </c>
      <c r="U86" s="493"/>
      <c r="V86" s="493"/>
      <c r="W86" s="493"/>
      <c r="X86" s="493">
        <v>17</v>
      </c>
      <c r="Y86" s="493"/>
      <c r="Z86" s="493"/>
      <c r="AA86" s="493"/>
      <c r="AB86" s="493">
        <v>16</v>
      </c>
      <c r="AC86" s="493"/>
      <c r="AD86" s="493"/>
      <c r="AE86" s="493"/>
      <c r="AF86" s="493">
        <v>10</v>
      </c>
      <c r="AG86" s="493"/>
      <c r="AH86" s="493"/>
      <c r="AI86" s="493"/>
      <c r="AJ86" s="493">
        <v>6</v>
      </c>
      <c r="AK86" s="493"/>
      <c r="AL86" s="493"/>
      <c r="AM86" s="493"/>
      <c r="AO86" s="217">
        <f>SUM(L86:AM86)</f>
        <v>116</v>
      </c>
    </row>
    <row r="87" spans="1:39" s="1" customFormat="1" ht="18" customHeight="1">
      <c r="A87" s="90" t="s">
        <v>56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6"/>
      <c r="V87" s="85"/>
      <c r="W87" s="85"/>
      <c r="X87" s="85"/>
      <c r="Y87" s="85"/>
      <c r="Z87" s="86"/>
      <c r="AA87" s="87"/>
      <c r="AB87" s="88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9"/>
    </row>
    <row r="88" spans="1:39" s="1" customFormat="1" ht="18" customHeight="1">
      <c r="A88" s="90"/>
      <c r="B88" s="224" t="s">
        <v>19</v>
      </c>
      <c r="C88" s="9" t="s">
        <v>121</v>
      </c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91"/>
      <c r="AB88" s="92"/>
      <c r="AC88" s="10" t="s">
        <v>119</v>
      </c>
      <c r="AD88" s="10"/>
      <c r="AE88" s="10"/>
      <c r="AF88" s="10"/>
      <c r="AG88" s="10"/>
      <c r="AH88" s="10"/>
      <c r="AI88" s="10"/>
      <c r="AJ88" s="10"/>
      <c r="AK88" s="10"/>
      <c r="AL88" s="10"/>
      <c r="AM88" s="91"/>
    </row>
    <row r="89" spans="1:39" s="1" customFormat="1" ht="18" customHeight="1">
      <c r="A89" s="93"/>
      <c r="B89" s="225"/>
      <c r="C89" s="427" t="s">
        <v>122</v>
      </c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7"/>
      <c r="R89" s="9"/>
      <c r="S89" s="9"/>
      <c r="T89" s="94"/>
      <c r="U89" s="94"/>
      <c r="V89" s="94"/>
      <c r="W89" s="94"/>
      <c r="X89" s="9"/>
      <c r="Y89" s="9"/>
      <c r="Z89" s="10"/>
      <c r="AA89" s="91"/>
      <c r="AB89" s="95"/>
      <c r="AC89" s="174"/>
      <c r="AD89" s="94"/>
      <c r="AE89" s="94"/>
      <c r="AF89" s="10"/>
      <c r="AG89" s="10"/>
      <c r="AH89" s="10"/>
      <c r="AI89" s="10"/>
      <c r="AJ89" s="10"/>
      <c r="AK89" s="8"/>
      <c r="AL89" s="8"/>
      <c r="AM89" s="96"/>
    </row>
    <row r="90" spans="1:39" s="1" customFormat="1" ht="18" customHeight="1">
      <c r="A90" s="93"/>
      <c r="B90" s="224" t="s">
        <v>20</v>
      </c>
      <c r="C90" s="416" t="s">
        <v>140</v>
      </c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6"/>
      <c r="R90" s="98"/>
      <c r="S90" s="98"/>
      <c r="T90" s="99"/>
      <c r="U90" s="100"/>
      <c r="V90" s="99"/>
      <c r="W90" s="99"/>
      <c r="X90" s="10"/>
      <c r="Y90" s="10"/>
      <c r="Z90" s="10"/>
      <c r="AA90" s="91"/>
      <c r="AB90" s="92"/>
      <c r="AC90" s="100" t="s">
        <v>29</v>
      </c>
      <c r="AD90" s="98"/>
      <c r="AE90" s="98"/>
      <c r="AF90" s="99"/>
      <c r="AG90" s="97"/>
      <c r="AH90" s="10"/>
      <c r="AI90" s="10"/>
      <c r="AJ90" s="97"/>
      <c r="AK90" s="97"/>
      <c r="AL90" s="97"/>
      <c r="AM90" s="91"/>
    </row>
    <row r="91" spans="1:39" s="1" customFormat="1" ht="18" customHeight="1">
      <c r="A91" s="93"/>
      <c r="B91" s="224" t="s">
        <v>21</v>
      </c>
      <c r="C91" s="418" t="s">
        <v>100</v>
      </c>
      <c r="D91" s="419"/>
      <c r="E91" s="419"/>
      <c r="F91" s="419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1"/>
      <c r="R91" s="94"/>
      <c r="S91" s="94"/>
      <c r="T91" s="94"/>
      <c r="U91" s="94"/>
      <c r="V91" s="94"/>
      <c r="W91" s="94"/>
      <c r="X91" s="10"/>
      <c r="Y91" s="10"/>
      <c r="Z91" s="10"/>
      <c r="AA91" s="91"/>
      <c r="AB91" s="92"/>
      <c r="AC91" s="99"/>
      <c r="AD91" s="99"/>
      <c r="AE91" s="9"/>
      <c r="AF91" s="94"/>
      <c r="AG91" s="10"/>
      <c r="AH91" s="10"/>
      <c r="AI91" s="10"/>
      <c r="AJ91" s="10"/>
      <c r="AK91" s="10"/>
      <c r="AL91" s="10"/>
      <c r="AM91" s="102"/>
    </row>
    <row r="92" spans="1:39" s="1" customFormat="1" ht="18" customHeight="1">
      <c r="A92" s="93"/>
      <c r="B92" s="224" t="s">
        <v>22</v>
      </c>
      <c r="C92" s="422" t="s">
        <v>101</v>
      </c>
      <c r="D92" s="419"/>
      <c r="E92" s="419"/>
      <c r="F92" s="419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1"/>
      <c r="R92" s="94"/>
      <c r="S92" s="94"/>
      <c r="T92" s="94"/>
      <c r="U92" s="94"/>
      <c r="V92" s="94"/>
      <c r="W92" s="94"/>
      <c r="X92" s="10"/>
      <c r="Y92" s="10"/>
      <c r="Z92" s="10"/>
      <c r="AA92" s="91"/>
      <c r="AB92" s="92"/>
      <c r="AC92" s="99" t="s">
        <v>30</v>
      </c>
      <c r="AD92" s="99" t="s">
        <v>31</v>
      </c>
      <c r="AE92" s="9"/>
      <c r="AF92" s="94"/>
      <c r="AG92" s="10"/>
      <c r="AH92" s="10"/>
      <c r="AI92" s="10"/>
      <c r="AJ92" s="10"/>
      <c r="AK92" s="10"/>
      <c r="AL92" s="10"/>
      <c r="AM92" s="102"/>
    </row>
    <row r="93" spans="1:39" s="1" customFormat="1" ht="18" customHeight="1">
      <c r="A93" s="93"/>
      <c r="B93" s="224" t="s">
        <v>23</v>
      </c>
      <c r="C93" s="418" t="s">
        <v>128</v>
      </c>
      <c r="D93" s="420"/>
      <c r="E93" s="420"/>
      <c r="F93" s="420"/>
      <c r="G93" s="423"/>
      <c r="H93" s="424"/>
      <c r="I93" s="424"/>
      <c r="J93" s="424"/>
      <c r="K93" s="424"/>
      <c r="L93" s="424"/>
      <c r="M93" s="424"/>
      <c r="N93" s="424"/>
      <c r="O93" s="425"/>
      <c r="P93" s="425"/>
      <c r="Q93" s="426"/>
      <c r="R93" s="105"/>
      <c r="S93" s="105"/>
      <c r="T93" s="105"/>
      <c r="U93" s="105"/>
      <c r="V93" s="105"/>
      <c r="W93" s="105"/>
      <c r="X93" s="10"/>
      <c r="Y93" s="10"/>
      <c r="Z93" s="10"/>
      <c r="AA93" s="91"/>
      <c r="AB93" s="92"/>
      <c r="AC93" s="98" t="s">
        <v>32</v>
      </c>
      <c r="AD93" s="98" t="s">
        <v>33</v>
      </c>
      <c r="AE93" s="106"/>
      <c r="AF93" s="106"/>
      <c r="AG93" s="10"/>
      <c r="AH93" s="10"/>
      <c r="AI93" s="10"/>
      <c r="AJ93" s="10"/>
      <c r="AK93" s="10"/>
      <c r="AL93" s="10"/>
      <c r="AM93" s="91"/>
    </row>
    <row r="94" spans="1:39" s="1" customFormat="1" ht="18" customHeight="1">
      <c r="A94" s="93"/>
      <c r="B94" s="224" t="s">
        <v>45</v>
      </c>
      <c r="C94" s="100" t="s">
        <v>102</v>
      </c>
      <c r="E94" s="3"/>
      <c r="F94" s="3"/>
      <c r="G94" s="3"/>
      <c r="H94" s="3"/>
      <c r="I94" s="3"/>
      <c r="J94" s="3"/>
      <c r="K94" s="107"/>
      <c r="L94" s="3"/>
      <c r="M94" s="3"/>
      <c r="N94" s="3"/>
      <c r="O94" s="6"/>
      <c r="P94" s="6"/>
      <c r="Q94" s="108"/>
      <c r="R94" s="108"/>
      <c r="S94" s="108"/>
      <c r="T94" s="108"/>
      <c r="U94" s="94"/>
      <c r="V94" s="94"/>
      <c r="W94" s="94"/>
      <c r="X94" s="10"/>
      <c r="Y94" s="10"/>
      <c r="Z94" s="10"/>
      <c r="AA94" s="91"/>
      <c r="AB94" s="92"/>
      <c r="AC94" s="99" t="s">
        <v>15</v>
      </c>
      <c r="AD94" s="109" t="s">
        <v>34</v>
      </c>
      <c r="AE94" s="9"/>
      <c r="AF94" s="9"/>
      <c r="AG94" s="10"/>
      <c r="AH94" s="10"/>
      <c r="AI94" s="10"/>
      <c r="AJ94" s="10"/>
      <c r="AK94" s="10"/>
      <c r="AL94" s="10"/>
      <c r="AM94" s="91"/>
    </row>
    <row r="95" spans="1:39" s="1" customFormat="1" ht="18" customHeight="1">
      <c r="A95" s="93"/>
      <c r="B95" s="224" t="s">
        <v>46</v>
      </c>
      <c r="C95" s="228" t="s">
        <v>103</v>
      </c>
      <c r="D95" s="3"/>
      <c r="E95" s="3"/>
      <c r="F95" s="3"/>
      <c r="G95" s="3"/>
      <c r="H95" s="7"/>
      <c r="I95" s="7"/>
      <c r="J95" s="7"/>
      <c r="K95" s="7"/>
      <c r="L95" s="7"/>
      <c r="M95" s="7"/>
      <c r="N95" s="7"/>
      <c r="O95" s="101"/>
      <c r="P95" s="101"/>
      <c r="Q95" s="94"/>
      <c r="R95" s="94"/>
      <c r="S95" s="94"/>
      <c r="T95" s="94"/>
      <c r="U95" s="94"/>
      <c r="V95" s="94"/>
      <c r="W95" s="94"/>
      <c r="X95" s="10"/>
      <c r="Y95" s="10"/>
      <c r="Z95" s="10"/>
      <c r="AA95" s="91"/>
      <c r="AB95" s="92"/>
      <c r="AC95" s="99" t="s">
        <v>35</v>
      </c>
      <c r="AD95" s="99" t="s">
        <v>36</v>
      </c>
      <c r="AE95" s="9"/>
      <c r="AF95" s="9"/>
      <c r="AG95" s="10"/>
      <c r="AH95" s="10"/>
      <c r="AI95" s="10"/>
      <c r="AJ95" s="10"/>
      <c r="AK95" s="10"/>
      <c r="AL95" s="10"/>
      <c r="AM95" s="91"/>
    </row>
    <row r="96" spans="1:39" s="1" customFormat="1" ht="18" customHeight="1">
      <c r="A96" s="93"/>
      <c r="B96" s="224" t="s">
        <v>47</v>
      </c>
      <c r="C96" s="226" t="s">
        <v>104</v>
      </c>
      <c r="D96" s="3"/>
      <c r="E96" s="3"/>
      <c r="F96" s="3"/>
      <c r="G96" s="7"/>
      <c r="H96" s="7"/>
      <c r="I96" s="7"/>
      <c r="J96" s="7"/>
      <c r="K96" s="7"/>
      <c r="L96" s="7"/>
      <c r="M96" s="7"/>
      <c r="N96" s="7"/>
      <c r="O96" s="7"/>
      <c r="P96" s="7"/>
      <c r="Q96" s="9"/>
      <c r="R96" s="9"/>
      <c r="S96" s="9"/>
      <c r="T96" s="94"/>
      <c r="U96" s="94"/>
      <c r="V96" s="94"/>
      <c r="W96" s="94"/>
      <c r="X96" s="10"/>
      <c r="Y96" s="10"/>
      <c r="Z96" s="10"/>
      <c r="AA96" s="91"/>
      <c r="AB96" s="92"/>
      <c r="AC96" s="99" t="s">
        <v>37</v>
      </c>
      <c r="AD96" s="99" t="s">
        <v>38</v>
      </c>
      <c r="AE96" s="9"/>
      <c r="AF96" s="94"/>
      <c r="AG96" s="10"/>
      <c r="AH96" s="10"/>
      <c r="AI96" s="10"/>
      <c r="AJ96" s="10"/>
      <c r="AK96" s="10"/>
      <c r="AL96" s="10"/>
      <c r="AM96" s="91"/>
    </row>
    <row r="97" spans="1:39" s="1" customFormat="1" ht="18" customHeight="1">
      <c r="A97" s="93"/>
      <c r="B97" s="224" t="s">
        <v>48</v>
      </c>
      <c r="C97" s="94" t="s">
        <v>129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9"/>
      <c r="R97" s="9"/>
      <c r="S97" s="9"/>
      <c r="T97" s="94"/>
      <c r="U97" s="94"/>
      <c r="V97" s="94"/>
      <c r="W97" s="94"/>
      <c r="X97" s="10"/>
      <c r="Y97" s="10"/>
      <c r="Z97" s="10"/>
      <c r="AA97" s="91"/>
      <c r="AB97" s="92"/>
      <c r="AC97" s="98" t="s">
        <v>39</v>
      </c>
      <c r="AD97" s="98" t="s">
        <v>40</v>
      </c>
      <c r="AE97" s="9"/>
      <c r="AF97" s="94"/>
      <c r="AG97" s="10"/>
      <c r="AH97" s="10"/>
      <c r="AI97" s="10"/>
      <c r="AJ97" s="10"/>
      <c r="AK97" s="10"/>
      <c r="AL97" s="10"/>
      <c r="AM97" s="91"/>
    </row>
    <row r="98" spans="1:39" s="1" customFormat="1" ht="18" customHeight="1">
      <c r="A98" s="93"/>
      <c r="B98" s="224" t="s">
        <v>49</v>
      </c>
      <c r="C98" s="94" t="s">
        <v>131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9"/>
      <c r="R98" s="9"/>
      <c r="S98" s="9"/>
      <c r="T98" s="94"/>
      <c r="U98" s="94"/>
      <c r="V98" s="94"/>
      <c r="W98" s="94"/>
      <c r="X98" s="10"/>
      <c r="Y98" s="10"/>
      <c r="Z98" s="10"/>
      <c r="AA98" s="91"/>
      <c r="AB98" s="92"/>
      <c r="AC98" s="110"/>
      <c r="AD98" s="98" t="s">
        <v>60</v>
      </c>
      <c r="AF98" s="94"/>
      <c r="AG98" s="10"/>
      <c r="AH98" s="10"/>
      <c r="AI98" s="10"/>
      <c r="AJ98" s="10"/>
      <c r="AK98" s="10"/>
      <c r="AL98" s="10"/>
      <c r="AM98" s="91"/>
    </row>
    <row r="99" spans="1:39" s="1" customFormat="1" ht="18" customHeight="1">
      <c r="A99" s="93"/>
      <c r="B99" s="224" t="s">
        <v>68</v>
      </c>
      <c r="C99" s="1" t="s">
        <v>132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9"/>
      <c r="R99" s="9"/>
      <c r="S99" s="9"/>
      <c r="T99" s="94"/>
      <c r="U99" s="94"/>
      <c r="V99" s="94"/>
      <c r="W99" s="94"/>
      <c r="X99" s="10"/>
      <c r="Y99" s="10"/>
      <c r="Z99" s="10"/>
      <c r="AA99" s="91"/>
      <c r="AB99" s="92"/>
      <c r="AC99" s="189"/>
      <c r="AD99" s="98"/>
      <c r="AF99" s="94"/>
      <c r="AG99" s="10"/>
      <c r="AH99" s="10"/>
      <c r="AI99" s="10"/>
      <c r="AJ99" s="10"/>
      <c r="AK99" s="10"/>
      <c r="AL99" s="10"/>
      <c r="AM99" s="91"/>
    </row>
    <row r="100" spans="1:39" s="1" customFormat="1" ht="18" customHeight="1">
      <c r="A100" s="93"/>
      <c r="B100" s="264" t="s">
        <v>133</v>
      </c>
      <c r="C100" s="9" t="s">
        <v>136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9"/>
      <c r="R100" s="9"/>
      <c r="S100" s="9"/>
      <c r="T100" s="94"/>
      <c r="U100" s="94"/>
      <c r="V100" s="94"/>
      <c r="W100" s="94"/>
      <c r="X100" s="10"/>
      <c r="Y100" s="10"/>
      <c r="Z100" s="10"/>
      <c r="AA100" s="91"/>
      <c r="AB100" s="92"/>
      <c r="AC100" s="190"/>
      <c r="AD100" s="98"/>
      <c r="AF100" s="94"/>
      <c r="AG100" s="10"/>
      <c r="AH100" s="10"/>
      <c r="AI100" s="10"/>
      <c r="AJ100" s="10"/>
      <c r="AK100" s="10"/>
      <c r="AL100" s="10"/>
      <c r="AM100" s="91"/>
    </row>
    <row r="101" spans="1:39" s="1" customFormat="1" ht="18" customHeight="1" thickBot="1">
      <c r="A101" s="111"/>
      <c r="B101" s="265" t="s">
        <v>138</v>
      </c>
      <c r="C101" s="112" t="s">
        <v>139</v>
      </c>
      <c r="D101" s="113"/>
      <c r="E101" s="114"/>
      <c r="F101" s="114"/>
      <c r="G101" s="114"/>
      <c r="H101" s="114"/>
      <c r="I101" s="114"/>
      <c r="J101" s="114"/>
      <c r="K101" s="113"/>
      <c r="L101" s="113"/>
      <c r="M101" s="113"/>
      <c r="N101" s="113"/>
      <c r="O101" s="113"/>
      <c r="P101" s="113"/>
      <c r="Q101" s="113"/>
      <c r="R101" s="113"/>
      <c r="S101" s="113"/>
      <c r="T101" s="115"/>
      <c r="U101" s="112"/>
      <c r="V101" s="112"/>
      <c r="W101" s="112"/>
      <c r="X101" s="112"/>
      <c r="Y101" s="112"/>
      <c r="Z101" s="112"/>
      <c r="AA101" s="116"/>
      <c r="AB101" s="284" t="s">
        <v>106</v>
      </c>
      <c r="AC101" s="285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7"/>
    </row>
    <row r="102" spans="1:39" s="1" customFormat="1" ht="24.75" customHeight="1">
      <c r="A102" s="366"/>
      <c r="B102" s="367"/>
      <c r="C102" s="368"/>
      <c r="D102" s="348" t="s">
        <v>130</v>
      </c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50"/>
      <c r="AB102" s="291" t="s">
        <v>0</v>
      </c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3"/>
    </row>
    <row r="103" spans="1:39" s="1" customFormat="1" ht="24.75" customHeight="1">
      <c r="A103" s="373" t="s">
        <v>84</v>
      </c>
      <c r="B103" s="364"/>
      <c r="C103" s="365"/>
      <c r="D103" s="351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3"/>
      <c r="AB103" s="173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6"/>
    </row>
    <row r="104" spans="1:39" s="1" customFormat="1" ht="18" customHeight="1">
      <c r="A104" s="373"/>
      <c r="B104" s="364"/>
      <c r="C104" s="365"/>
      <c r="D104" s="13" t="s">
        <v>123</v>
      </c>
      <c r="E104" s="12"/>
      <c r="F104" s="12"/>
      <c r="G104" s="12"/>
      <c r="H104" s="4" t="s">
        <v>120</v>
      </c>
      <c r="I104" s="4"/>
      <c r="J104" s="7"/>
      <c r="K104" s="1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3"/>
      <c r="W104" s="13"/>
      <c r="X104" s="7"/>
      <c r="Y104" s="13"/>
      <c r="Z104" s="13"/>
      <c r="AA104" s="13"/>
      <c r="AB104" s="92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91"/>
    </row>
    <row r="105" spans="1:39" s="1" customFormat="1" ht="18" customHeight="1">
      <c r="A105" s="363" t="s">
        <v>62</v>
      </c>
      <c r="B105" s="364"/>
      <c r="C105" s="365"/>
      <c r="D105" s="13" t="s">
        <v>64</v>
      </c>
      <c r="E105" s="12"/>
      <c r="F105" s="12"/>
      <c r="G105" s="13"/>
      <c r="H105" s="4" t="s">
        <v>114</v>
      </c>
      <c r="I105" s="4"/>
      <c r="J105" s="7"/>
      <c r="K105" s="4"/>
      <c r="L105" s="4"/>
      <c r="M105" s="8"/>
      <c r="N105" s="12"/>
      <c r="O105" s="4"/>
      <c r="P105" s="4"/>
      <c r="Q105" s="4"/>
      <c r="R105" s="4"/>
      <c r="S105" s="4"/>
      <c r="T105" s="4"/>
      <c r="U105" s="4"/>
      <c r="V105" s="13"/>
      <c r="W105" s="13"/>
      <c r="X105" s="7"/>
      <c r="Y105" s="14"/>
      <c r="Z105" s="14"/>
      <c r="AA105" s="14"/>
      <c r="AB105" s="279" t="s">
        <v>2</v>
      </c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1"/>
    </row>
    <row r="106" spans="1:39" s="1" customFormat="1" ht="18" customHeight="1">
      <c r="A106" s="279" t="s">
        <v>57</v>
      </c>
      <c r="B106" s="280"/>
      <c r="C106" s="374"/>
      <c r="D106" s="13" t="s">
        <v>63</v>
      </c>
      <c r="E106" s="12"/>
      <c r="F106" s="12"/>
      <c r="G106" s="13"/>
      <c r="H106" s="4" t="s">
        <v>82</v>
      </c>
      <c r="I106" s="4"/>
      <c r="J106" s="7"/>
      <c r="K106" s="4"/>
      <c r="L106" s="4"/>
      <c r="M106" s="4"/>
      <c r="N106" s="12"/>
      <c r="O106" s="4"/>
      <c r="P106" s="4"/>
      <c r="Q106" s="4"/>
      <c r="R106" s="4"/>
      <c r="S106" s="4"/>
      <c r="T106" s="4"/>
      <c r="U106" s="4"/>
      <c r="V106" s="13"/>
      <c r="W106" s="13"/>
      <c r="X106" s="7"/>
      <c r="Y106" s="14"/>
      <c r="Z106" s="14"/>
      <c r="AA106" s="14"/>
      <c r="AB106" s="279" t="s">
        <v>3</v>
      </c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1"/>
    </row>
    <row r="107" spans="1:39" s="1" customFormat="1" ht="18" customHeight="1">
      <c r="A107" s="363" t="s">
        <v>58</v>
      </c>
      <c r="B107" s="364"/>
      <c r="C107" s="365"/>
      <c r="D107" s="13" t="s">
        <v>1</v>
      </c>
      <c r="E107" s="13"/>
      <c r="F107" s="13"/>
      <c r="G107" s="13"/>
      <c r="H107" s="4" t="s">
        <v>66</v>
      </c>
      <c r="I107" s="4"/>
      <c r="J107" s="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13"/>
      <c r="W107" s="13"/>
      <c r="X107" s="7"/>
      <c r="Y107" s="13"/>
      <c r="Z107" s="13"/>
      <c r="AA107" s="13"/>
      <c r="AB107" s="15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16"/>
    </row>
    <row r="108" spans="1:39" s="1" customFormat="1" ht="18" customHeight="1" thickBot="1">
      <c r="A108" s="395"/>
      <c r="B108" s="396"/>
      <c r="C108" s="397"/>
      <c r="D108" s="207" t="s">
        <v>124</v>
      </c>
      <c r="E108" s="13"/>
      <c r="F108" s="13"/>
      <c r="G108" s="13"/>
      <c r="H108" s="4" t="s">
        <v>125</v>
      </c>
      <c r="I108" s="18"/>
      <c r="J108" s="18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2"/>
      <c r="W108" s="22"/>
      <c r="X108" s="18"/>
      <c r="Y108" s="17"/>
      <c r="Z108" s="17"/>
      <c r="AA108" s="17"/>
      <c r="AB108" s="299" t="s">
        <v>65</v>
      </c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1"/>
    </row>
    <row r="109" spans="1:39" s="1" customFormat="1" ht="18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</row>
    <row r="110" spans="1:52" s="1" customFormat="1" ht="18" customHeight="1">
      <c r="A110" s="398" t="s">
        <v>42</v>
      </c>
      <c r="B110" s="377" t="s">
        <v>5</v>
      </c>
      <c r="C110" s="339"/>
      <c r="D110" s="338" t="s">
        <v>6</v>
      </c>
      <c r="E110" s="339"/>
      <c r="F110" s="340"/>
      <c r="G110" s="356" t="s">
        <v>7</v>
      </c>
      <c r="H110" s="305"/>
      <c r="I110" s="305"/>
      <c r="J110" s="305"/>
      <c r="K110" s="305"/>
      <c r="L110" s="304" t="s">
        <v>51</v>
      </c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62"/>
      <c r="AS110" s="2"/>
      <c r="AU110" s="2"/>
      <c r="AV110" s="2"/>
      <c r="AW110" s="2"/>
      <c r="AX110" s="2"/>
      <c r="AY110" s="2"/>
      <c r="AZ110" s="2"/>
    </row>
    <row r="111" spans="1:39" s="1" customFormat="1" ht="18" customHeight="1">
      <c r="A111" s="399"/>
      <c r="B111" s="378"/>
      <c r="C111" s="379"/>
      <c r="D111" s="341"/>
      <c r="E111" s="342"/>
      <c r="F111" s="343"/>
      <c r="G111" s="302" t="s">
        <v>9</v>
      </c>
      <c r="H111" s="268" t="s">
        <v>10</v>
      </c>
      <c r="I111" s="268"/>
      <c r="J111" s="268"/>
      <c r="K111" s="306"/>
      <c r="L111" s="288" t="s">
        <v>86</v>
      </c>
      <c r="M111" s="268"/>
      <c r="N111" s="268"/>
      <c r="O111" s="289"/>
      <c r="P111" s="288" t="s">
        <v>87</v>
      </c>
      <c r="Q111" s="268"/>
      <c r="R111" s="268"/>
      <c r="S111" s="289"/>
      <c r="T111" s="288" t="s">
        <v>88</v>
      </c>
      <c r="U111" s="268"/>
      <c r="V111" s="268"/>
      <c r="W111" s="289"/>
      <c r="X111" s="288" t="s">
        <v>89</v>
      </c>
      <c r="Y111" s="268"/>
      <c r="Z111" s="268"/>
      <c r="AA111" s="289"/>
      <c r="AB111" s="288" t="s">
        <v>90</v>
      </c>
      <c r="AC111" s="268"/>
      <c r="AD111" s="268"/>
      <c r="AE111" s="289"/>
      <c r="AF111" s="288" t="s">
        <v>91</v>
      </c>
      <c r="AG111" s="268"/>
      <c r="AH111" s="268"/>
      <c r="AI111" s="289"/>
      <c r="AJ111" s="288" t="s">
        <v>92</v>
      </c>
      <c r="AK111" s="268"/>
      <c r="AL111" s="268"/>
      <c r="AM111" s="289"/>
    </row>
    <row r="112" spans="1:39" s="1" customFormat="1" ht="18" customHeight="1">
      <c r="A112" s="399"/>
      <c r="B112" s="378"/>
      <c r="C112" s="379"/>
      <c r="D112" s="344" t="s">
        <v>11</v>
      </c>
      <c r="E112" s="329" t="s">
        <v>12</v>
      </c>
      <c r="F112" s="274" t="s">
        <v>61</v>
      </c>
      <c r="G112" s="316"/>
      <c r="H112" s="268" t="s">
        <v>13</v>
      </c>
      <c r="I112" s="268" t="s">
        <v>14</v>
      </c>
      <c r="J112" s="268" t="s">
        <v>15</v>
      </c>
      <c r="K112" s="306" t="s">
        <v>55</v>
      </c>
      <c r="L112" s="310" t="s">
        <v>85</v>
      </c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2"/>
    </row>
    <row r="113" spans="1:52" s="1" customFormat="1" ht="18" customHeight="1">
      <c r="A113" s="399"/>
      <c r="B113" s="378"/>
      <c r="C113" s="379"/>
      <c r="D113" s="344"/>
      <c r="E113" s="330"/>
      <c r="F113" s="328"/>
      <c r="G113" s="316"/>
      <c r="H113" s="268"/>
      <c r="I113" s="268"/>
      <c r="J113" s="268"/>
      <c r="K113" s="306"/>
      <c r="L113" s="302" t="s">
        <v>13</v>
      </c>
      <c r="M113" s="282" t="s">
        <v>14</v>
      </c>
      <c r="N113" s="272" t="s">
        <v>16</v>
      </c>
      <c r="O113" s="274" t="s">
        <v>59</v>
      </c>
      <c r="P113" s="302" t="s">
        <v>13</v>
      </c>
      <c r="Q113" s="282" t="s">
        <v>14</v>
      </c>
      <c r="R113" s="272" t="s">
        <v>16</v>
      </c>
      <c r="S113" s="274" t="s">
        <v>59</v>
      </c>
      <c r="T113" s="302" t="s">
        <v>13</v>
      </c>
      <c r="U113" s="282" t="s">
        <v>14</v>
      </c>
      <c r="V113" s="272" t="s">
        <v>16</v>
      </c>
      <c r="W113" s="274" t="s">
        <v>59</v>
      </c>
      <c r="X113" s="302" t="s">
        <v>13</v>
      </c>
      <c r="Y113" s="282" t="s">
        <v>14</v>
      </c>
      <c r="Z113" s="272" t="s">
        <v>16</v>
      </c>
      <c r="AA113" s="274" t="s">
        <v>59</v>
      </c>
      <c r="AB113" s="302" t="s">
        <v>13</v>
      </c>
      <c r="AC113" s="282" t="s">
        <v>14</v>
      </c>
      <c r="AD113" s="272" t="s">
        <v>16</v>
      </c>
      <c r="AE113" s="274" t="s">
        <v>59</v>
      </c>
      <c r="AF113" s="302" t="s">
        <v>13</v>
      </c>
      <c r="AG113" s="282" t="s">
        <v>14</v>
      </c>
      <c r="AH113" s="272" t="s">
        <v>16</v>
      </c>
      <c r="AI113" s="274" t="s">
        <v>59</v>
      </c>
      <c r="AJ113" s="302" t="s">
        <v>13</v>
      </c>
      <c r="AK113" s="282" t="s">
        <v>14</v>
      </c>
      <c r="AL113" s="272" t="s">
        <v>16</v>
      </c>
      <c r="AM113" s="274" t="s">
        <v>59</v>
      </c>
      <c r="AX113" s="3"/>
      <c r="AY113" s="3"/>
      <c r="AZ113" s="3"/>
    </row>
    <row r="114" spans="1:39" s="1" customFormat="1" ht="18" customHeight="1" thickBot="1">
      <c r="A114" s="400"/>
      <c r="B114" s="380"/>
      <c r="C114" s="285"/>
      <c r="D114" s="345"/>
      <c r="E114" s="331"/>
      <c r="F114" s="275"/>
      <c r="G114" s="303"/>
      <c r="H114" s="315"/>
      <c r="I114" s="315"/>
      <c r="J114" s="315"/>
      <c r="K114" s="307"/>
      <c r="L114" s="303"/>
      <c r="M114" s="283"/>
      <c r="N114" s="273"/>
      <c r="O114" s="275"/>
      <c r="P114" s="303"/>
      <c r="Q114" s="283"/>
      <c r="R114" s="273"/>
      <c r="S114" s="275"/>
      <c r="T114" s="303"/>
      <c r="U114" s="283"/>
      <c r="V114" s="273"/>
      <c r="W114" s="275"/>
      <c r="X114" s="303"/>
      <c r="Y114" s="283"/>
      <c r="Z114" s="273"/>
      <c r="AA114" s="275"/>
      <c r="AB114" s="303"/>
      <c r="AC114" s="283"/>
      <c r="AD114" s="273"/>
      <c r="AE114" s="275"/>
      <c r="AF114" s="303"/>
      <c r="AG114" s="283"/>
      <c r="AH114" s="273"/>
      <c r="AI114" s="275"/>
      <c r="AJ114" s="303"/>
      <c r="AK114" s="283"/>
      <c r="AL114" s="273"/>
      <c r="AM114" s="275"/>
    </row>
    <row r="115" spans="1:52" s="2" customFormat="1" ht="18" customHeight="1" thickBot="1">
      <c r="A115" s="24" t="s">
        <v>52</v>
      </c>
      <c r="B115" s="375" t="s">
        <v>53</v>
      </c>
      <c r="C115" s="375"/>
      <c r="D115" s="414"/>
      <c r="E115" s="414"/>
      <c r="F115" s="149"/>
      <c r="G115" s="149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5"/>
      <c r="AO115" s="1"/>
      <c r="AX115" s="1"/>
      <c r="AY115" s="1"/>
      <c r="AZ115" s="1"/>
    </row>
    <row r="116" spans="1:46" s="1" customFormat="1" ht="18" customHeight="1">
      <c r="A116" s="27" t="s">
        <v>19</v>
      </c>
      <c r="B116" s="150" t="s">
        <v>76</v>
      </c>
      <c r="C116" s="151"/>
      <c r="D116" s="152">
        <v>1</v>
      </c>
      <c r="E116" s="51">
        <v>1</v>
      </c>
      <c r="F116" s="40">
        <v>9</v>
      </c>
      <c r="G116" s="153">
        <f aca="true" t="shared" si="13" ref="G116:G124">SUM(H116:K116)</f>
        <v>120</v>
      </c>
      <c r="H116" s="39">
        <f aca="true" t="shared" si="14" ref="H116:H124">IF(15*SUM(L116,P116,T116,X116,AB116,AF116,AJ116)=0,"",15*SUM(L116,P116,T116,X116,AB116,AF116,AJ116))</f>
        <v>15</v>
      </c>
      <c r="I116" s="39">
        <f aca="true" t="shared" si="15" ref="I116:I124">IF(15*SUM(M116,Q116,U116,Y116,AC116,AG116,AK116)=0,"",15*SUM(M116,Q116,U116,Y116,AC116,AG116,AK116))</f>
      </c>
      <c r="J116" s="39">
        <f aca="true" t="shared" si="16" ref="J116:J124">IF(15*SUM(N116,R116,V116,Z116,AD116,AH116,AL116)=0,"",15*SUM(N116,R116,V116,Z116,AD116,AH116,AL116))</f>
      </c>
      <c r="K116" s="39">
        <f aca="true" t="shared" si="17" ref="K116:K122">IF(15*SUM(O116,S116,W116,AA116,AE116,AI116,AM116)=0,"",15*SUM(O116,S116,W116,AA116,AE116,AI116,AM116))</f>
        <v>105</v>
      </c>
      <c r="L116" s="154">
        <v>1</v>
      </c>
      <c r="M116" s="155"/>
      <c r="N116" s="155"/>
      <c r="O116" s="120">
        <v>3</v>
      </c>
      <c r="P116" s="156"/>
      <c r="Q116" s="155"/>
      <c r="R116" s="155"/>
      <c r="S116" s="157">
        <v>4</v>
      </c>
      <c r="T116" s="153"/>
      <c r="U116" s="39"/>
      <c r="V116" s="39"/>
      <c r="W116" s="40"/>
      <c r="X116" s="153"/>
      <c r="Y116" s="39"/>
      <c r="Z116" s="39"/>
      <c r="AA116" s="40"/>
      <c r="AB116" s="153"/>
      <c r="AC116" s="39"/>
      <c r="AD116" s="39"/>
      <c r="AE116" s="40"/>
      <c r="AF116" s="153"/>
      <c r="AG116" s="39"/>
      <c r="AH116" s="39"/>
      <c r="AI116" s="40"/>
      <c r="AJ116" s="153"/>
      <c r="AK116" s="39"/>
      <c r="AL116" s="39"/>
      <c r="AM116" s="40"/>
      <c r="AN116" s="187"/>
      <c r="AO116" s="187"/>
      <c r="AS116" s="195"/>
      <c r="AT116" s="195"/>
    </row>
    <row r="117" spans="1:46" s="1" customFormat="1" ht="18" customHeight="1">
      <c r="A117" s="52" t="s">
        <v>20</v>
      </c>
      <c r="B117" s="158" t="s">
        <v>134</v>
      </c>
      <c r="C117" s="159"/>
      <c r="D117" s="160"/>
      <c r="E117" s="161">
        <v>4</v>
      </c>
      <c r="F117" s="141">
        <v>10</v>
      </c>
      <c r="G117" s="142">
        <f t="shared" si="13"/>
        <v>120</v>
      </c>
      <c r="H117" s="143">
        <f t="shared" si="14"/>
        <v>15</v>
      </c>
      <c r="I117" s="143">
        <f t="shared" si="15"/>
      </c>
      <c r="J117" s="143">
        <f t="shared" si="16"/>
      </c>
      <c r="K117" s="143">
        <f t="shared" si="17"/>
        <v>105</v>
      </c>
      <c r="L117" s="162"/>
      <c r="M117" s="143"/>
      <c r="N117" s="143"/>
      <c r="O117" s="141"/>
      <c r="P117" s="162"/>
      <c r="Q117" s="143"/>
      <c r="R117" s="143"/>
      <c r="S117" s="161"/>
      <c r="T117" s="138">
        <v>1</v>
      </c>
      <c r="U117" s="139"/>
      <c r="V117" s="139"/>
      <c r="W117" s="135">
        <v>1</v>
      </c>
      <c r="X117" s="138"/>
      <c r="Y117" s="139"/>
      <c r="Z117" s="139"/>
      <c r="AA117" s="135">
        <v>2</v>
      </c>
      <c r="AB117" s="140"/>
      <c r="AC117" s="139"/>
      <c r="AD117" s="139"/>
      <c r="AE117" s="177">
        <v>2</v>
      </c>
      <c r="AF117" s="138"/>
      <c r="AG117" s="139"/>
      <c r="AH117" s="139"/>
      <c r="AI117" s="135">
        <v>2</v>
      </c>
      <c r="AJ117" s="140"/>
      <c r="AK117" s="139"/>
      <c r="AL117" s="139"/>
      <c r="AM117" s="135"/>
      <c r="AN117" s="187"/>
      <c r="AO117" s="187"/>
      <c r="AS117" s="195"/>
      <c r="AT117" s="195"/>
    </row>
    <row r="118" spans="1:52" s="3" customFormat="1" ht="18" customHeight="1">
      <c r="A118" s="52" t="s">
        <v>21</v>
      </c>
      <c r="B118" s="163" t="s">
        <v>96</v>
      </c>
      <c r="C118" s="163"/>
      <c r="D118" s="160">
        <v>1</v>
      </c>
      <c r="E118" s="161">
        <v>4</v>
      </c>
      <c r="F118" s="141">
        <v>18</v>
      </c>
      <c r="G118" s="142">
        <f>SUM(H118:K118)</f>
        <v>420</v>
      </c>
      <c r="H118" s="143">
        <f t="shared" si="14"/>
        <v>15</v>
      </c>
      <c r="I118" s="143">
        <f t="shared" si="15"/>
      </c>
      <c r="J118" s="143">
        <f t="shared" si="16"/>
      </c>
      <c r="K118" s="143">
        <f t="shared" si="17"/>
        <v>405</v>
      </c>
      <c r="L118" s="162"/>
      <c r="M118" s="143"/>
      <c r="N118" s="143"/>
      <c r="O118" s="141"/>
      <c r="P118" s="142"/>
      <c r="Q118" s="143"/>
      <c r="R118" s="143"/>
      <c r="S118" s="141"/>
      <c r="T118" s="140">
        <v>1</v>
      </c>
      <c r="U118" s="139"/>
      <c r="V118" s="139"/>
      <c r="W118" s="135">
        <v>5</v>
      </c>
      <c r="X118" s="140"/>
      <c r="Y118" s="139"/>
      <c r="Z118" s="139"/>
      <c r="AA118" s="135">
        <v>6</v>
      </c>
      <c r="AB118" s="140"/>
      <c r="AC118" s="139"/>
      <c r="AD118" s="139"/>
      <c r="AE118" s="135">
        <v>6</v>
      </c>
      <c r="AF118" s="140"/>
      <c r="AG118" s="139"/>
      <c r="AH118" s="139"/>
      <c r="AI118" s="135">
        <v>6</v>
      </c>
      <c r="AJ118" s="140"/>
      <c r="AK118" s="139"/>
      <c r="AL118" s="139"/>
      <c r="AM118" s="219">
        <v>4</v>
      </c>
      <c r="AN118" s="187"/>
      <c r="AO118" s="187"/>
      <c r="AP118" s="1"/>
      <c r="AS118" s="195"/>
      <c r="AT118" s="195"/>
      <c r="AU118" s="1"/>
      <c r="AX118" s="1"/>
      <c r="AY118" s="1"/>
      <c r="AZ118" s="1"/>
    </row>
    <row r="119" spans="1:46" s="1" customFormat="1" ht="18" customHeight="1">
      <c r="A119" s="52" t="s">
        <v>22</v>
      </c>
      <c r="B119" s="44" t="s">
        <v>97</v>
      </c>
      <c r="C119" s="164"/>
      <c r="D119" s="165"/>
      <c r="E119" s="51">
        <v>3</v>
      </c>
      <c r="F119" s="53">
        <v>6</v>
      </c>
      <c r="G119" s="55">
        <f t="shared" si="13"/>
        <v>90</v>
      </c>
      <c r="H119" s="48">
        <f t="shared" si="14"/>
        <v>15</v>
      </c>
      <c r="I119" s="48">
        <f t="shared" si="15"/>
      </c>
      <c r="J119" s="48">
        <f t="shared" si="16"/>
      </c>
      <c r="K119" s="143">
        <f t="shared" si="17"/>
        <v>75</v>
      </c>
      <c r="L119" s="125"/>
      <c r="M119" s="126"/>
      <c r="N119" s="126"/>
      <c r="O119" s="124"/>
      <c r="P119" s="127"/>
      <c r="Q119" s="126"/>
      <c r="R119" s="126"/>
      <c r="S119" s="124"/>
      <c r="T119" s="55"/>
      <c r="U119" s="48"/>
      <c r="V119" s="48"/>
      <c r="W119" s="54"/>
      <c r="X119" s="55"/>
      <c r="Y119" s="48"/>
      <c r="Z119" s="48"/>
      <c r="AA119" s="54"/>
      <c r="AB119" s="55">
        <v>1</v>
      </c>
      <c r="AC119" s="48"/>
      <c r="AD119" s="48"/>
      <c r="AE119" s="54">
        <v>1</v>
      </c>
      <c r="AF119" s="55"/>
      <c r="AG119" s="48"/>
      <c r="AH119" s="48"/>
      <c r="AI119" s="54">
        <v>1</v>
      </c>
      <c r="AJ119" s="55"/>
      <c r="AK119" s="48"/>
      <c r="AL119" s="48"/>
      <c r="AM119" s="54">
        <v>3</v>
      </c>
      <c r="AN119" s="187"/>
      <c r="AO119" s="187"/>
      <c r="AS119" s="195"/>
      <c r="AT119" s="195"/>
    </row>
    <row r="120" spans="1:45" s="1" customFormat="1" ht="18" customHeight="1">
      <c r="A120" s="52" t="s">
        <v>23</v>
      </c>
      <c r="B120" s="101" t="s">
        <v>77</v>
      </c>
      <c r="C120" s="3"/>
      <c r="D120" s="166">
        <v>1</v>
      </c>
      <c r="E120" s="51">
        <v>1</v>
      </c>
      <c r="F120" s="53">
        <v>4</v>
      </c>
      <c r="G120" s="55">
        <f t="shared" si="13"/>
        <v>90</v>
      </c>
      <c r="H120" s="48">
        <f t="shared" si="14"/>
        <v>60</v>
      </c>
      <c r="I120" s="48">
        <f t="shared" si="15"/>
        <v>15</v>
      </c>
      <c r="J120" s="48">
        <f t="shared" si="16"/>
      </c>
      <c r="K120" s="143">
        <f t="shared" si="17"/>
        <v>15</v>
      </c>
      <c r="L120" s="125"/>
      <c r="M120" s="126"/>
      <c r="N120" s="126"/>
      <c r="O120" s="124"/>
      <c r="P120" s="127">
        <v>2</v>
      </c>
      <c r="Q120" s="126">
        <v>1</v>
      </c>
      <c r="R120" s="126"/>
      <c r="S120" s="124">
        <v>1</v>
      </c>
      <c r="T120" s="218">
        <v>2</v>
      </c>
      <c r="U120" s="48"/>
      <c r="V120" s="48"/>
      <c r="W120" s="54"/>
      <c r="X120" s="55"/>
      <c r="Y120" s="48"/>
      <c r="Z120" s="48"/>
      <c r="AA120" s="54"/>
      <c r="AB120" s="55"/>
      <c r="AC120" s="48"/>
      <c r="AD120" s="48"/>
      <c r="AE120" s="54"/>
      <c r="AF120" s="50"/>
      <c r="AG120" s="48"/>
      <c r="AH120" s="48"/>
      <c r="AI120" s="54"/>
      <c r="AJ120" s="50"/>
      <c r="AK120" s="48"/>
      <c r="AL120" s="48"/>
      <c r="AM120" s="54"/>
      <c r="AN120" s="188"/>
      <c r="AS120" s="196"/>
    </row>
    <row r="121" spans="1:45" s="1" customFormat="1" ht="18" customHeight="1">
      <c r="A121" s="52" t="s">
        <v>45</v>
      </c>
      <c r="B121" s="158" t="s">
        <v>78</v>
      </c>
      <c r="C121" s="159"/>
      <c r="D121" s="160">
        <v>1</v>
      </c>
      <c r="E121" s="161">
        <v>3</v>
      </c>
      <c r="F121" s="141">
        <v>5</v>
      </c>
      <c r="G121" s="142">
        <f t="shared" si="13"/>
        <v>105</v>
      </c>
      <c r="H121" s="143">
        <f t="shared" si="14"/>
        <v>90</v>
      </c>
      <c r="I121" s="143">
        <f t="shared" si="15"/>
      </c>
      <c r="J121" s="143">
        <f t="shared" si="16"/>
        <v>15</v>
      </c>
      <c r="K121" s="143">
        <f t="shared" si="17"/>
      </c>
      <c r="L121" s="162">
        <v>2</v>
      </c>
      <c r="M121" s="143"/>
      <c r="N121" s="143"/>
      <c r="O121" s="141"/>
      <c r="P121" s="142">
        <v>2</v>
      </c>
      <c r="Q121" s="143"/>
      <c r="R121" s="143"/>
      <c r="S121" s="141"/>
      <c r="T121" s="216">
        <v>2</v>
      </c>
      <c r="U121" s="139"/>
      <c r="V121" s="139"/>
      <c r="W121" s="135"/>
      <c r="X121" s="140"/>
      <c r="Y121" s="139"/>
      <c r="Z121" s="139">
        <v>1</v>
      </c>
      <c r="AA121" s="135"/>
      <c r="AB121" s="140"/>
      <c r="AC121" s="139"/>
      <c r="AD121" s="139"/>
      <c r="AE121" s="135"/>
      <c r="AF121" s="140"/>
      <c r="AG121" s="139"/>
      <c r="AH121" s="139"/>
      <c r="AI121" s="135"/>
      <c r="AJ121" s="140"/>
      <c r="AK121" s="139"/>
      <c r="AL121" s="139"/>
      <c r="AM121" s="135"/>
      <c r="AN121" s="188"/>
      <c r="AS121" s="196"/>
    </row>
    <row r="122" spans="1:45" s="1" customFormat="1" ht="18" customHeight="1">
      <c r="A122" s="52" t="s">
        <v>46</v>
      </c>
      <c r="B122" s="158" t="s">
        <v>79</v>
      </c>
      <c r="C122" s="159"/>
      <c r="D122" s="160">
        <v>1</v>
      </c>
      <c r="E122" s="161">
        <v>2</v>
      </c>
      <c r="F122" s="141">
        <v>6</v>
      </c>
      <c r="G122" s="142">
        <f t="shared" si="13"/>
        <v>105</v>
      </c>
      <c r="H122" s="143">
        <f t="shared" si="14"/>
        <v>90</v>
      </c>
      <c r="I122" s="143">
        <f t="shared" si="15"/>
      </c>
      <c r="J122" s="143">
        <f t="shared" si="16"/>
        <v>15</v>
      </c>
      <c r="K122" s="143">
        <f t="shared" si="17"/>
      </c>
      <c r="L122" s="162"/>
      <c r="M122" s="143"/>
      <c r="N122" s="143"/>
      <c r="O122" s="141"/>
      <c r="P122" s="142"/>
      <c r="Q122" s="143"/>
      <c r="R122" s="143"/>
      <c r="S122" s="141"/>
      <c r="T122" s="140">
        <v>2</v>
      </c>
      <c r="U122" s="139"/>
      <c r="V122" s="139"/>
      <c r="W122" s="135"/>
      <c r="X122" s="140">
        <v>2</v>
      </c>
      <c r="Y122" s="139"/>
      <c r="Z122" s="139"/>
      <c r="AA122" s="135"/>
      <c r="AB122" s="200">
        <v>2</v>
      </c>
      <c r="AC122" s="139"/>
      <c r="AD122" s="139">
        <v>1</v>
      </c>
      <c r="AE122" s="135"/>
      <c r="AF122" s="140"/>
      <c r="AG122" s="139"/>
      <c r="AH122" s="139"/>
      <c r="AI122" s="135"/>
      <c r="AJ122" s="140"/>
      <c r="AK122" s="139"/>
      <c r="AL122" s="139"/>
      <c r="AM122" s="54"/>
      <c r="AN122" s="188"/>
      <c r="AS122" s="196"/>
    </row>
    <row r="123" spans="1:45" s="1" customFormat="1" ht="18" customHeight="1">
      <c r="A123" s="52" t="s">
        <v>47</v>
      </c>
      <c r="B123" s="44" t="s">
        <v>80</v>
      </c>
      <c r="C123" s="164"/>
      <c r="D123" s="165"/>
      <c r="E123" s="51">
        <v>2</v>
      </c>
      <c r="F123" s="124">
        <v>3</v>
      </c>
      <c r="G123" s="55">
        <f>SUM(H123:K123)</f>
        <v>45</v>
      </c>
      <c r="H123" s="48">
        <f t="shared" si="14"/>
        <v>30</v>
      </c>
      <c r="I123" s="48">
        <f>IF(15*SUM(M123,Q123,U123,Y123,AC123,AG123,AK123)=0,"",15*SUM(M123,Q123,U123,Y123,AC123,AG123,AK123))</f>
      </c>
      <c r="J123" s="48">
        <f>IF(15*SUM(N123,R123,V123,Z123,AD123,AH123,AL123)=0,"",15*SUM(N123,R123,V123,Z123,AD123,AH123,AL123))</f>
        <v>15</v>
      </c>
      <c r="K123" s="48">
        <f>IF(15*SUM(O123,S123,W123,AA123,AE123,AI123,AM123)=0,"",15*SUM(O123,S123,W123,AA123,AE123,AI123,AM123))</f>
      </c>
      <c r="L123" s="125"/>
      <c r="M123" s="126"/>
      <c r="N123" s="126"/>
      <c r="O123" s="124"/>
      <c r="P123" s="127"/>
      <c r="Q123" s="126"/>
      <c r="R123" s="126"/>
      <c r="S123" s="124"/>
      <c r="T123" s="55"/>
      <c r="U123" s="48"/>
      <c r="V123" s="48"/>
      <c r="W123" s="54"/>
      <c r="X123" s="55">
        <v>2</v>
      </c>
      <c r="Y123" s="48"/>
      <c r="Z123" s="48"/>
      <c r="AA123" s="54"/>
      <c r="AB123" s="55"/>
      <c r="AC123" s="48"/>
      <c r="AD123" s="48">
        <v>1</v>
      </c>
      <c r="AE123" s="54"/>
      <c r="AF123" s="55"/>
      <c r="AG123" s="48"/>
      <c r="AH123" s="48"/>
      <c r="AI123" s="54"/>
      <c r="AJ123" s="55"/>
      <c r="AK123" s="48"/>
      <c r="AL123" s="48"/>
      <c r="AM123" s="54"/>
      <c r="AN123" s="188"/>
      <c r="AS123" s="196"/>
    </row>
    <row r="124" spans="1:45" s="1" customFormat="1" ht="18" customHeight="1">
      <c r="A124" s="52" t="s">
        <v>48</v>
      </c>
      <c r="B124" s="44" t="s">
        <v>81</v>
      </c>
      <c r="C124" s="164"/>
      <c r="D124" s="130"/>
      <c r="E124" s="51">
        <v>2</v>
      </c>
      <c r="F124" s="124">
        <v>2</v>
      </c>
      <c r="G124" s="55">
        <f t="shared" si="13"/>
        <v>30</v>
      </c>
      <c r="H124" s="48">
        <f t="shared" si="14"/>
      </c>
      <c r="I124" s="48">
        <f t="shared" si="15"/>
      </c>
      <c r="J124" s="48">
        <f t="shared" si="16"/>
      </c>
      <c r="K124" s="48">
        <f>IF(15*SUM(O124,S124,W124,AA124,AE124,AI124,AM124)=0,"",15*SUM(O124,S124,W124,AA124,AE124,AI124,AM124))</f>
        <v>30</v>
      </c>
      <c r="L124" s="125"/>
      <c r="M124" s="126"/>
      <c r="N124" s="126"/>
      <c r="O124" s="124"/>
      <c r="P124" s="127"/>
      <c r="Q124" s="126"/>
      <c r="R124" s="126"/>
      <c r="S124" s="124"/>
      <c r="T124" s="55"/>
      <c r="U124" s="48"/>
      <c r="V124" s="48"/>
      <c r="W124" s="54"/>
      <c r="X124" s="55"/>
      <c r="Y124" s="48"/>
      <c r="Z124" s="48"/>
      <c r="AA124" s="54"/>
      <c r="AB124" s="55"/>
      <c r="AC124" s="48"/>
      <c r="AD124" s="48"/>
      <c r="AE124" s="54"/>
      <c r="AF124" s="55"/>
      <c r="AG124" s="48"/>
      <c r="AH124" s="48"/>
      <c r="AI124" s="54">
        <v>1</v>
      </c>
      <c r="AJ124" s="55"/>
      <c r="AK124" s="48"/>
      <c r="AL124" s="48"/>
      <c r="AM124" s="54">
        <v>1</v>
      </c>
      <c r="AN124" s="184"/>
      <c r="AS124" s="192"/>
    </row>
    <row r="125" spans="1:40" s="1" customFormat="1" ht="18" customHeight="1">
      <c r="A125" s="52" t="s">
        <v>49</v>
      </c>
      <c r="B125" s="206" t="s">
        <v>117</v>
      </c>
      <c r="C125" s="164"/>
      <c r="D125" s="128"/>
      <c r="E125" s="179">
        <v>3</v>
      </c>
      <c r="F125" s="167">
        <v>12</v>
      </c>
      <c r="G125" s="55"/>
      <c r="H125" s="48"/>
      <c r="I125" s="181"/>
      <c r="J125" s="181"/>
      <c r="K125" s="181"/>
      <c r="L125" s="182"/>
      <c r="M125" s="147"/>
      <c r="N125" s="147"/>
      <c r="O125" s="167"/>
      <c r="P125" s="168"/>
      <c r="Q125" s="147"/>
      <c r="R125" s="147"/>
      <c r="S125" s="167"/>
      <c r="T125" s="180"/>
      <c r="U125" s="181"/>
      <c r="V125" s="181"/>
      <c r="W125" s="58"/>
      <c r="X125" s="180"/>
      <c r="Y125" s="181"/>
      <c r="Z125" s="181"/>
      <c r="AA125" s="215" t="s">
        <v>127</v>
      </c>
      <c r="AB125" s="211"/>
      <c r="AC125" s="209"/>
      <c r="AD125" s="209"/>
      <c r="AE125" s="210" t="s">
        <v>127</v>
      </c>
      <c r="AF125" s="208"/>
      <c r="AG125" s="209"/>
      <c r="AH125" s="209"/>
      <c r="AI125" s="212" t="s">
        <v>127</v>
      </c>
      <c r="AJ125" s="213"/>
      <c r="AK125" s="181"/>
      <c r="AL125" s="181"/>
      <c r="AM125" s="58"/>
      <c r="AN125" s="184"/>
    </row>
    <row r="126" spans="1:40" s="1" customFormat="1" ht="18" customHeight="1">
      <c r="A126" s="52" t="s">
        <v>68</v>
      </c>
      <c r="B126" s="172" t="s">
        <v>116</v>
      </c>
      <c r="C126" s="164"/>
      <c r="D126" s="128"/>
      <c r="E126" s="179">
        <v>2</v>
      </c>
      <c r="F126" s="167">
        <v>4</v>
      </c>
      <c r="G126" s="55"/>
      <c r="H126" s="48"/>
      <c r="I126" s="181"/>
      <c r="J126" s="181"/>
      <c r="K126" s="181"/>
      <c r="L126" s="182"/>
      <c r="M126" s="147"/>
      <c r="N126" s="147"/>
      <c r="O126" s="167"/>
      <c r="P126" s="168"/>
      <c r="Q126" s="147"/>
      <c r="R126" s="147"/>
      <c r="S126" s="167" t="s">
        <v>127</v>
      </c>
      <c r="T126" s="180"/>
      <c r="U126" s="181"/>
      <c r="V126" s="181"/>
      <c r="W126" s="58"/>
      <c r="X126" s="180"/>
      <c r="Y126" s="181"/>
      <c r="Z126" s="181"/>
      <c r="AA126" s="58" t="s">
        <v>127</v>
      </c>
      <c r="AB126" s="180"/>
      <c r="AC126" s="181"/>
      <c r="AD126" s="181"/>
      <c r="AE126" s="58"/>
      <c r="AF126" s="180"/>
      <c r="AG126" s="181"/>
      <c r="AH126" s="181"/>
      <c r="AI126" s="58"/>
      <c r="AJ126" s="180"/>
      <c r="AK126" s="181"/>
      <c r="AL126" s="181"/>
      <c r="AM126" s="58"/>
      <c r="AN126" s="184"/>
    </row>
    <row r="127" spans="1:39" s="1" customFormat="1" ht="18" customHeight="1" thickBot="1">
      <c r="A127" s="52" t="s">
        <v>69</v>
      </c>
      <c r="B127" s="203" t="s">
        <v>93</v>
      </c>
      <c r="C127" s="164"/>
      <c r="D127" s="128"/>
      <c r="E127" s="179"/>
      <c r="F127" s="167">
        <v>15</v>
      </c>
      <c r="G127" s="180"/>
      <c r="H127" s="48"/>
      <c r="I127" s="181"/>
      <c r="J127" s="181"/>
      <c r="K127" s="181"/>
      <c r="L127" s="169"/>
      <c r="M127" s="170"/>
      <c r="N127" s="170"/>
      <c r="O127" s="148"/>
      <c r="P127" s="171"/>
      <c r="Q127" s="170"/>
      <c r="R127" s="170"/>
      <c r="S127" s="148"/>
      <c r="T127" s="72"/>
      <c r="U127" s="66"/>
      <c r="V127" s="66"/>
      <c r="W127" s="70"/>
      <c r="X127" s="72"/>
      <c r="Y127" s="66"/>
      <c r="Z127" s="66"/>
      <c r="AA127" s="70"/>
      <c r="AB127" s="72"/>
      <c r="AC127" s="66"/>
      <c r="AD127" s="66"/>
      <c r="AE127" s="70"/>
      <c r="AF127" s="72"/>
      <c r="AG127" s="66"/>
      <c r="AH127" s="66"/>
      <c r="AI127" s="70"/>
      <c r="AJ127" s="72"/>
      <c r="AK127" s="66"/>
      <c r="AL127" s="66"/>
      <c r="AM127" s="70"/>
    </row>
    <row r="128" spans="1:39" s="1" customFormat="1" ht="18" customHeight="1" thickTop="1">
      <c r="A128" s="73"/>
      <c r="B128" s="334" t="s">
        <v>24</v>
      </c>
      <c r="C128" s="335"/>
      <c r="D128" s="346">
        <f aca="true" t="shared" si="18" ref="D128:AM128">SUM(D116:D127)</f>
        <v>5</v>
      </c>
      <c r="E128" s="313">
        <f t="shared" si="18"/>
        <v>27</v>
      </c>
      <c r="F128" s="313">
        <f t="shared" si="18"/>
        <v>94</v>
      </c>
      <c r="G128" s="381">
        <f t="shared" si="18"/>
        <v>1125</v>
      </c>
      <c r="H128" s="313">
        <f t="shared" si="18"/>
        <v>330</v>
      </c>
      <c r="I128" s="313">
        <f t="shared" si="18"/>
        <v>15</v>
      </c>
      <c r="J128" s="313">
        <f t="shared" si="18"/>
        <v>45</v>
      </c>
      <c r="K128" s="383">
        <f t="shared" si="18"/>
        <v>735</v>
      </c>
      <c r="L128" s="74">
        <f t="shared" si="18"/>
        <v>3</v>
      </c>
      <c r="M128" s="75">
        <f t="shared" si="18"/>
        <v>0</v>
      </c>
      <c r="N128" s="75">
        <f t="shared" si="18"/>
        <v>0</v>
      </c>
      <c r="O128" s="77">
        <f t="shared" si="18"/>
        <v>3</v>
      </c>
      <c r="P128" s="74">
        <f t="shared" si="18"/>
        <v>4</v>
      </c>
      <c r="Q128" s="75">
        <f t="shared" si="18"/>
        <v>1</v>
      </c>
      <c r="R128" s="75">
        <f t="shared" si="18"/>
        <v>0</v>
      </c>
      <c r="S128" s="77">
        <f t="shared" si="18"/>
        <v>5</v>
      </c>
      <c r="T128" s="74">
        <f t="shared" si="18"/>
        <v>8</v>
      </c>
      <c r="U128" s="75">
        <f t="shared" si="18"/>
        <v>0</v>
      </c>
      <c r="V128" s="75">
        <f t="shared" si="18"/>
        <v>0</v>
      </c>
      <c r="W128" s="77">
        <f t="shared" si="18"/>
        <v>6</v>
      </c>
      <c r="X128" s="74">
        <f t="shared" si="18"/>
        <v>4</v>
      </c>
      <c r="Y128" s="75">
        <f t="shared" si="18"/>
        <v>0</v>
      </c>
      <c r="Z128" s="75">
        <f t="shared" si="18"/>
        <v>1</v>
      </c>
      <c r="AA128" s="77">
        <f t="shared" si="18"/>
        <v>8</v>
      </c>
      <c r="AB128" s="74">
        <f t="shared" si="18"/>
        <v>3</v>
      </c>
      <c r="AC128" s="75">
        <f t="shared" si="18"/>
        <v>0</v>
      </c>
      <c r="AD128" s="75">
        <f t="shared" si="18"/>
        <v>2</v>
      </c>
      <c r="AE128" s="77">
        <f t="shared" si="18"/>
        <v>9</v>
      </c>
      <c r="AF128" s="74">
        <f t="shared" si="18"/>
        <v>0</v>
      </c>
      <c r="AG128" s="75">
        <f t="shared" si="18"/>
        <v>0</v>
      </c>
      <c r="AH128" s="75">
        <f t="shared" si="18"/>
        <v>0</v>
      </c>
      <c r="AI128" s="77">
        <f t="shared" si="18"/>
        <v>10</v>
      </c>
      <c r="AJ128" s="74">
        <f t="shared" si="18"/>
        <v>0</v>
      </c>
      <c r="AK128" s="75">
        <f t="shared" si="18"/>
        <v>0</v>
      </c>
      <c r="AL128" s="75">
        <f t="shared" si="18"/>
        <v>0</v>
      </c>
      <c r="AM128" s="77">
        <f t="shared" si="18"/>
        <v>8</v>
      </c>
    </row>
    <row r="129" spans="1:39" s="1" customFormat="1" ht="18" customHeight="1" thickBot="1">
      <c r="A129" s="79"/>
      <c r="B129" s="336"/>
      <c r="C129" s="337"/>
      <c r="D129" s="347"/>
      <c r="E129" s="319"/>
      <c r="F129" s="319"/>
      <c r="G129" s="382"/>
      <c r="H129" s="314"/>
      <c r="I129" s="314"/>
      <c r="J129" s="314"/>
      <c r="K129" s="413"/>
      <c r="L129" s="294">
        <f>SUM(L128:O128)</f>
        <v>6</v>
      </c>
      <c r="M129" s="295"/>
      <c r="N129" s="295"/>
      <c r="O129" s="296"/>
      <c r="P129" s="294">
        <f>SUM(P128:S128)</f>
        <v>10</v>
      </c>
      <c r="Q129" s="295"/>
      <c r="R129" s="295"/>
      <c r="S129" s="296"/>
      <c r="T129" s="294">
        <f>SUM(T128:W128)</f>
        <v>14</v>
      </c>
      <c r="U129" s="295"/>
      <c r="V129" s="295"/>
      <c r="W129" s="296"/>
      <c r="X129" s="294">
        <f>SUM(X128:AA128)</f>
        <v>13</v>
      </c>
      <c r="Y129" s="295"/>
      <c r="Z129" s="295"/>
      <c r="AA129" s="296"/>
      <c r="AB129" s="294">
        <f>SUM(AB128:AE128)</f>
        <v>14</v>
      </c>
      <c r="AC129" s="295"/>
      <c r="AD129" s="295"/>
      <c r="AE129" s="296"/>
      <c r="AF129" s="294">
        <f>SUM(AF128:AI128)</f>
        <v>10</v>
      </c>
      <c r="AG129" s="295"/>
      <c r="AH129" s="295"/>
      <c r="AI129" s="296"/>
      <c r="AJ129" s="294">
        <f>SUM(AJ128:AM128)</f>
        <v>8</v>
      </c>
      <c r="AK129" s="295"/>
      <c r="AL129" s="295"/>
      <c r="AM129" s="296"/>
    </row>
    <row r="130" spans="1:43" s="1" customFormat="1" ht="18" customHeight="1">
      <c r="A130" s="429" t="s">
        <v>54</v>
      </c>
      <c r="B130" s="430"/>
      <c r="C130" s="431"/>
      <c r="D130" s="432" t="s">
        <v>11</v>
      </c>
      <c r="E130" s="433" t="s">
        <v>12</v>
      </c>
      <c r="F130" s="434" t="s">
        <v>61</v>
      </c>
      <c r="G130" s="435" t="s">
        <v>9</v>
      </c>
      <c r="H130" s="436" t="s">
        <v>13</v>
      </c>
      <c r="I130" s="436" t="s">
        <v>14</v>
      </c>
      <c r="J130" s="436" t="s">
        <v>15</v>
      </c>
      <c r="K130" s="437" t="s">
        <v>55</v>
      </c>
      <c r="L130" s="438" t="s">
        <v>141</v>
      </c>
      <c r="M130" s="439"/>
      <c r="N130" s="439"/>
      <c r="O130" s="440"/>
      <c r="P130" s="438" t="s">
        <v>142</v>
      </c>
      <c r="Q130" s="439"/>
      <c r="R130" s="439"/>
      <c r="S130" s="440"/>
      <c r="T130" s="438" t="s">
        <v>143</v>
      </c>
      <c r="U130" s="439"/>
      <c r="V130" s="439"/>
      <c r="W130" s="440"/>
      <c r="X130" s="438" t="s">
        <v>144</v>
      </c>
      <c r="Y130" s="439"/>
      <c r="Z130" s="439"/>
      <c r="AA130" s="440"/>
      <c r="AB130" s="438" t="s">
        <v>145</v>
      </c>
      <c r="AC130" s="439"/>
      <c r="AD130" s="439"/>
      <c r="AE130" s="440"/>
      <c r="AF130" s="441" t="s">
        <v>146</v>
      </c>
      <c r="AG130" s="442"/>
      <c r="AH130" s="442"/>
      <c r="AI130" s="443"/>
      <c r="AJ130" s="438" t="s">
        <v>147</v>
      </c>
      <c r="AK130" s="439"/>
      <c r="AL130" s="439"/>
      <c r="AM130" s="440"/>
      <c r="AQ130" s="214"/>
    </row>
    <row r="131" spans="1:39" s="1" customFormat="1" ht="18" customHeight="1">
      <c r="A131" s="429"/>
      <c r="B131" s="430"/>
      <c r="C131" s="431"/>
      <c r="D131" s="444"/>
      <c r="E131" s="433"/>
      <c r="F131" s="445"/>
      <c r="G131" s="435"/>
      <c r="H131" s="436"/>
      <c r="I131" s="436"/>
      <c r="J131" s="436"/>
      <c r="K131" s="437"/>
      <c r="L131" s="446" t="s">
        <v>13</v>
      </c>
      <c r="M131" s="447" t="s">
        <v>14</v>
      </c>
      <c r="N131" s="448" t="s">
        <v>16</v>
      </c>
      <c r="O131" s="434" t="s">
        <v>59</v>
      </c>
      <c r="P131" s="446" t="s">
        <v>13</v>
      </c>
      <c r="Q131" s="447" t="s">
        <v>14</v>
      </c>
      <c r="R131" s="448" t="s">
        <v>16</v>
      </c>
      <c r="S131" s="434" t="s">
        <v>59</v>
      </c>
      <c r="T131" s="446" t="s">
        <v>13</v>
      </c>
      <c r="U131" s="447" t="s">
        <v>14</v>
      </c>
      <c r="V131" s="448" t="s">
        <v>16</v>
      </c>
      <c r="W131" s="434" t="s">
        <v>59</v>
      </c>
      <c r="X131" s="446" t="s">
        <v>13</v>
      </c>
      <c r="Y131" s="447" t="s">
        <v>14</v>
      </c>
      <c r="Z131" s="448" t="s">
        <v>16</v>
      </c>
      <c r="AA131" s="434" t="s">
        <v>59</v>
      </c>
      <c r="AB131" s="446" t="s">
        <v>13</v>
      </c>
      <c r="AC131" s="447" t="s">
        <v>14</v>
      </c>
      <c r="AD131" s="448" t="s">
        <v>16</v>
      </c>
      <c r="AE131" s="434" t="s">
        <v>59</v>
      </c>
      <c r="AF131" s="446" t="s">
        <v>13</v>
      </c>
      <c r="AG131" s="447" t="s">
        <v>14</v>
      </c>
      <c r="AH131" s="448" t="s">
        <v>16</v>
      </c>
      <c r="AI131" s="434" t="s">
        <v>59</v>
      </c>
      <c r="AJ131" s="446" t="s">
        <v>13</v>
      </c>
      <c r="AK131" s="447" t="s">
        <v>14</v>
      </c>
      <c r="AL131" s="448" t="s">
        <v>16</v>
      </c>
      <c r="AM131" s="434" t="s">
        <v>59</v>
      </c>
    </row>
    <row r="132" spans="1:39" s="1" customFormat="1" ht="18" customHeight="1" thickBot="1">
      <c r="A132" s="429"/>
      <c r="B132" s="430"/>
      <c r="C132" s="431"/>
      <c r="D132" s="449"/>
      <c r="E132" s="450"/>
      <c r="F132" s="451"/>
      <c r="G132" s="452"/>
      <c r="H132" s="453"/>
      <c r="I132" s="453"/>
      <c r="J132" s="453"/>
      <c r="K132" s="454"/>
      <c r="L132" s="455"/>
      <c r="M132" s="456"/>
      <c r="N132" s="450"/>
      <c r="O132" s="451"/>
      <c r="P132" s="455"/>
      <c r="Q132" s="456"/>
      <c r="R132" s="450"/>
      <c r="S132" s="451"/>
      <c r="T132" s="455"/>
      <c r="U132" s="456"/>
      <c r="V132" s="450"/>
      <c r="W132" s="451"/>
      <c r="X132" s="455"/>
      <c r="Y132" s="456"/>
      <c r="Z132" s="450"/>
      <c r="AA132" s="451"/>
      <c r="AB132" s="455"/>
      <c r="AC132" s="456"/>
      <c r="AD132" s="450"/>
      <c r="AE132" s="451"/>
      <c r="AF132" s="455"/>
      <c r="AG132" s="456"/>
      <c r="AH132" s="450"/>
      <c r="AI132" s="451"/>
      <c r="AJ132" s="455"/>
      <c r="AK132" s="456"/>
      <c r="AL132" s="450"/>
      <c r="AM132" s="451"/>
    </row>
    <row r="133" spans="1:43" s="1" customFormat="1" ht="21" customHeight="1">
      <c r="A133" s="429"/>
      <c r="B133" s="430"/>
      <c r="C133" s="431"/>
      <c r="D133" s="457">
        <f>SUM(D24+D128+D77)</f>
        <v>11</v>
      </c>
      <c r="E133" s="458">
        <f>SUM(E24+E128+E77)</f>
        <v>68</v>
      </c>
      <c r="F133" s="459">
        <f>SUM(F77+F128+F24)</f>
        <v>210</v>
      </c>
      <c r="G133" s="460">
        <f>SUM(G128+G77+G24)</f>
        <v>2760</v>
      </c>
      <c r="H133" s="458">
        <f>SUM(H24+H128+H77)</f>
        <v>774</v>
      </c>
      <c r="I133" s="458">
        <f>SUM(I24+I128+I77)</f>
        <v>45</v>
      </c>
      <c r="J133" s="458">
        <f>SUM(J24+J128+J77)</f>
        <v>1140</v>
      </c>
      <c r="K133" s="461">
        <f>SUM(K24+K128+K77)</f>
        <v>801</v>
      </c>
      <c r="L133" s="462">
        <f aca="true" t="shared" si="19" ref="L133:AM133">SUM(L77+L128+L24)</f>
        <v>13</v>
      </c>
      <c r="M133" s="463">
        <f t="shared" si="19"/>
        <v>0</v>
      </c>
      <c r="N133" s="463">
        <f t="shared" si="19"/>
        <v>8</v>
      </c>
      <c r="O133" s="464">
        <f t="shared" si="19"/>
        <v>5</v>
      </c>
      <c r="P133" s="462">
        <f t="shared" si="19"/>
        <v>12</v>
      </c>
      <c r="Q133" s="463">
        <f t="shared" si="19"/>
        <v>1</v>
      </c>
      <c r="R133" s="463">
        <f t="shared" si="19"/>
        <v>15</v>
      </c>
      <c r="S133" s="465">
        <f t="shared" si="19"/>
        <v>7</v>
      </c>
      <c r="T133" s="466">
        <f t="shared" si="19"/>
        <v>12</v>
      </c>
      <c r="U133" s="463">
        <f t="shared" si="19"/>
        <v>1</v>
      </c>
      <c r="V133" s="463">
        <f t="shared" si="19"/>
        <v>17</v>
      </c>
      <c r="W133" s="464">
        <f t="shared" si="19"/>
        <v>6</v>
      </c>
      <c r="X133" s="462">
        <f t="shared" si="19"/>
        <v>8.6</v>
      </c>
      <c r="Y133" s="463">
        <f t="shared" si="19"/>
        <v>1</v>
      </c>
      <c r="Z133" s="463">
        <f t="shared" si="19"/>
        <v>13</v>
      </c>
      <c r="AA133" s="465">
        <f t="shared" si="19"/>
        <v>8.4</v>
      </c>
      <c r="AB133" s="466">
        <f t="shared" si="19"/>
        <v>5</v>
      </c>
      <c r="AC133" s="463">
        <f t="shared" si="19"/>
        <v>0</v>
      </c>
      <c r="AD133" s="463">
        <f t="shared" si="19"/>
        <v>14</v>
      </c>
      <c r="AE133" s="464">
        <f t="shared" si="19"/>
        <v>9</v>
      </c>
      <c r="AF133" s="462">
        <f t="shared" si="19"/>
        <v>0</v>
      </c>
      <c r="AG133" s="463">
        <f t="shared" si="19"/>
        <v>0</v>
      </c>
      <c r="AH133" s="463">
        <f t="shared" si="19"/>
        <v>6</v>
      </c>
      <c r="AI133" s="465">
        <f t="shared" si="19"/>
        <v>10</v>
      </c>
      <c r="AJ133" s="462">
        <f t="shared" si="19"/>
        <v>1</v>
      </c>
      <c r="AK133" s="463">
        <f t="shared" si="19"/>
        <v>0</v>
      </c>
      <c r="AL133" s="463">
        <f t="shared" si="19"/>
        <v>3</v>
      </c>
      <c r="AM133" s="465">
        <f t="shared" si="19"/>
        <v>8</v>
      </c>
      <c r="AO133" s="217" t="s">
        <v>126</v>
      </c>
      <c r="AQ133" s="175"/>
    </row>
    <row r="134" spans="1:41" s="1" customFormat="1" ht="18" customHeight="1" thickBot="1">
      <c r="A134" s="429"/>
      <c r="B134" s="430"/>
      <c r="C134" s="431"/>
      <c r="D134" s="467"/>
      <c r="E134" s="468"/>
      <c r="F134" s="469"/>
      <c r="G134" s="452"/>
      <c r="H134" s="456"/>
      <c r="I134" s="456"/>
      <c r="J134" s="456"/>
      <c r="K134" s="470"/>
      <c r="L134" s="471">
        <f>SUM(L133:O133)</f>
        <v>26</v>
      </c>
      <c r="M134" s="471"/>
      <c r="N134" s="471"/>
      <c r="O134" s="472"/>
      <c r="P134" s="471">
        <f>SUM(P133:S133)</f>
        <v>35</v>
      </c>
      <c r="Q134" s="471"/>
      <c r="R134" s="471"/>
      <c r="S134" s="472"/>
      <c r="T134" s="471">
        <f>SUM(T133:W133)</f>
        <v>36</v>
      </c>
      <c r="U134" s="471"/>
      <c r="V134" s="471"/>
      <c r="W134" s="472"/>
      <c r="X134" s="471">
        <f>SUM(X133:AA133)</f>
        <v>31</v>
      </c>
      <c r="Y134" s="471"/>
      <c r="Z134" s="471"/>
      <c r="AA134" s="472"/>
      <c r="AB134" s="471">
        <f>SUM(AB133:AE133)</f>
        <v>28</v>
      </c>
      <c r="AC134" s="471"/>
      <c r="AD134" s="471"/>
      <c r="AE134" s="472"/>
      <c r="AF134" s="471">
        <f>SUM(AF133:AI133)</f>
        <v>16</v>
      </c>
      <c r="AG134" s="471"/>
      <c r="AH134" s="471"/>
      <c r="AI134" s="472"/>
      <c r="AJ134" s="473">
        <f>SUM(AJ133:AM133)</f>
        <v>12</v>
      </c>
      <c r="AK134" s="471"/>
      <c r="AL134" s="471"/>
      <c r="AM134" s="472"/>
      <c r="AO134" s="217">
        <f>SUM(L134:AM134)*15</f>
        <v>2760</v>
      </c>
    </row>
    <row r="135" spans="1:41" s="1" customFormat="1" ht="18" customHeight="1">
      <c r="A135" s="429"/>
      <c r="B135" s="430"/>
      <c r="C135" s="431"/>
      <c r="D135" s="474" t="s">
        <v>26</v>
      </c>
      <c r="E135" s="475"/>
      <c r="F135" s="476"/>
      <c r="G135" s="477" t="s">
        <v>27</v>
      </c>
      <c r="H135" s="442"/>
      <c r="I135" s="442"/>
      <c r="J135" s="442"/>
      <c r="K135" s="443"/>
      <c r="L135" s="478">
        <v>0</v>
      </c>
      <c r="M135" s="479"/>
      <c r="N135" s="479"/>
      <c r="O135" s="480"/>
      <c r="P135" s="478">
        <v>1</v>
      </c>
      <c r="Q135" s="479"/>
      <c r="R135" s="479"/>
      <c r="S135" s="480"/>
      <c r="T135" s="478">
        <v>3</v>
      </c>
      <c r="U135" s="479"/>
      <c r="V135" s="479"/>
      <c r="W135" s="480"/>
      <c r="X135" s="478">
        <v>1</v>
      </c>
      <c r="Y135" s="479"/>
      <c r="Z135" s="479"/>
      <c r="AA135" s="480"/>
      <c r="AB135" s="478">
        <v>4</v>
      </c>
      <c r="AC135" s="479"/>
      <c r="AD135" s="479"/>
      <c r="AE135" s="480"/>
      <c r="AF135" s="478">
        <v>1</v>
      </c>
      <c r="AG135" s="479"/>
      <c r="AH135" s="479"/>
      <c r="AI135" s="480"/>
      <c r="AJ135" s="478">
        <v>1</v>
      </c>
      <c r="AK135" s="479"/>
      <c r="AL135" s="479"/>
      <c r="AM135" s="480"/>
      <c r="AO135" s="217">
        <f>SUM(L135:AM135)</f>
        <v>11</v>
      </c>
    </row>
    <row r="136" spans="1:43" s="1" customFormat="1" ht="18" customHeight="1">
      <c r="A136" s="429"/>
      <c r="B136" s="430"/>
      <c r="C136" s="431"/>
      <c r="D136" s="481"/>
      <c r="E136" s="482"/>
      <c r="F136" s="483"/>
      <c r="G136" s="484" t="s">
        <v>28</v>
      </c>
      <c r="H136" s="485"/>
      <c r="I136" s="485"/>
      <c r="J136" s="485"/>
      <c r="K136" s="486"/>
      <c r="L136" s="487">
        <v>11</v>
      </c>
      <c r="M136" s="488"/>
      <c r="N136" s="488"/>
      <c r="O136" s="489"/>
      <c r="P136" s="487">
        <v>12</v>
      </c>
      <c r="Q136" s="488"/>
      <c r="R136" s="488"/>
      <c r="S136" s="489"/>
      <c r="T136" s="487">
        <v>10</v>
      </c>
      <c r="U136" s="488"/>
      <c r="V136" s="488"/>
      <c r="W136" s="489"/>
      <c r="X136" s="487">
        <v>15</v>
      </c>
      <c r="Y136" s="488"/>
      <c r="Z136" s="488"/>
      <c r="AA136" s="489"/>
      <c r="AB136" s="487">
        <v>8</v>
      </c>
      <c r="AC136" s="488"/>
      <c r="AD136" s="488"/>
      <c r="AE136" s="489"/>
      <c r="AF136" s="487">
        <v>7</v>
      </c>
      <c r="AG136" s="488"/>
      <c r="AH136" s="488"/>
      <c r="AI136" s="489"/>
      <c r="AJ136" s="487">
        <v>5</v>
      </c>
      <c r="AK136" s="488"/>
      <c r="AL136" s="488"/>
      <c r="AM136" s="489"/>
      <c r="AO136" s="217">
        <f>SUM(L136:AM136)</f>
        <v>68</v>
      </c>
      <c r="AQ136" s="198"/>
    </row>
    <row r="137" spans="1:41" s="1" customFormat="1" ht="18" customHeight="1" thickBot="1">
      <c r="A137" s="429"/>
      <c r="B137" s="430"/>
      <c r="C137" s="431"/>
      <c r="D137" s="490"/>
      <c r="E137" s="491"/>
      <c r="F137" s="492"/>
      <c r="G137" s="484" t="s">
        <v>61</v>
      </c>
      <c r="H137" s="485"/>
      <c r="I137" s="485"/>
      <c r="J137" s="485"/>
      <c r="K137" s="486"/>
      <c r="L137" s="493">
        <v>30</v>
      </c>
      <c r="M137" s="493"/>
      <c r="N137" s="493"/>
      <c r="O137" s="493"/>
      <c r="P137" s="493">
        <v>30</v>
      </c>
      <c r="Q137" s="493"/>
      <c r="R137" s="493"/>
      <c r="S137" s="493"/>
      <c r="T137" s="493">
        <v>30</v>
      </c>
      <c r="U137" s="493"/>
      <c r="V137" s="493"/>
      <c r="W137" s="493"/>
      <c r="X137" s="493">
        <v>30</v>
      </c>
      <c r="Y137" s="493"/>
      <c r="Z137" s="493"/>
      <c r="AA137" s="493"/>
      <c r="AB137" s="493">
        <v>30</v>
      </c>
      <c r="AC137" s="493"/>
      <c r="AD137" s="493"/>
      <c r="AE137" s="493"/>
      <c r="AF137" s="493">
        <v>30</v>
      </c>
      <c r="AG137" s="493"/>
      <c r="AH137" s="493"/>
      <c r="AI137" s="493"/>
      <c r="AJ137" s="493">
        <v>30</v>
      </c>
      <c r="AK137" s="493"/>
      <c r="AL137" s="493"/>
      <c r="AM137" s="493"/>
      <c r="AO137" s="217">
        <f>SUM(L137:AM137)</f>
        <v>210</v>
      </c>
    </row>
    <row r="138" spans="1:39" s="1" customFormat="1" ht="18" customHeight="1">
      <c r="A138" s="494" t="s">
        <v>56</v>
      </c>
      <c r="B138" s="495"/>
      <c r="C138" s="495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  <c r="P138" s="495"/>
      <c r="Q138" s="495"/>
      <c r="R138" s="495"/>
      <c r="S138" s="495"/>
      <c r="T138" s="495"/>
      <c r="U138" s="496"/>
      <c r="V138" s="495"/>
      <c r="W138" s="495"/>
      <c r="X138" s="495"/>
      <c r="Y138" s="495"/>
      <c r="Z138" s="496"/>
      <c r="AA138" s="497"/>
      <c r="AB138" s="498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9"/>
    </row>
    <row r="139" spans="1:39" s="1" customFormat="1" ht="18" customHeight="1">
      <c r="A139" s="494"/>
      <c r="B139" s="500" t="s">
        <v>19</v>
      </c>
      <c r="C139" s="427" t="s">
        <v>121</v>
      </c>
      <c r="D139" s="427"/>
      <c r="E139" s="427"/>
      <c r="F139" s="427"/>
      <c r="G139" s="427"/>
      <c r="H139" s="501"/>
      <c r="I139" s="501"/>
      <c r="J139" s="501"/>
      <c r="K139" s="501"/>
      <c r="L139" s="501"/>
      <c r="M139" s="501"/>
      <c r="N139" s="501"/>
      <c r="O139" s="501"/>
      <c r="P139" s="501"/>
      <c r="Q139" s="501"/>
      <c r="R139" s="501"/>
      <c r="S139" s="501"/>
      <c r="T139" s="501"/>
      <c r="U139" s="501"/>
      <c r="V139" s="501"/>
      <c r="W139" s="501"/>
      <c r="X139" s="501"/>
      <c r="Y139" s="501"/>
      <c r="Z139" s="501"/>
      <c r="AA139" s="502"/>
      <c r="AB139" s="503"/>
      <c r="AC139" s="501" t="s">
        <v>118</v>
      </c>
      <c r="AD139" s="501"/>
      <c r="AE139" s="501"/>
      <c r="AF139" s="501"/>
      <c r="AG139" s="501"/>
      <c r="AH139" s="501"/>
      <c r="AI139" s="501"/>
      <c r="AJ139" s="501"/>
      <c r="AK139" s="501"/>
      <c r="AL139" s="501"/>
      <c r="AM139" s="502"/>
    </row>
    <row r="140" spans="1:39" s="1" customFormat="1" ht="18" customHeight="1">
      <c r="A140" s="504"/>
      <c r="B140" s="505"/>
      <c r="C140" s="427" t="s">
        <v>122</v>
      </c>
      <c r="D140" s="428"/>
      <c r="E140" s="428"/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7"/>
      <c r="R140" s="427"/>
      <c r="S140" s="427"/>
      <c r="T140" s="421"/>
      <c r="U140" s="421"/>
      <c r="V140" s="421"/>
      <c r="W140" s="421"/>
      <c r="X140" s="427"/>
      <c r="Y140" s="427"/>
      <c r="Z140" s="501"/>
      <c r="AA140" s="502"/>
      <c r="AB140" s="506"/>
      <c r="AC140" s="507"/>
      <c r="AD140" s="421"/>
      <c r="AE140" s="421"/>
      <c r="AF140" s="501"/>
      <c r="AG140" s="501"/>
      <c r="AH140" s="501"/>
      <c r="AI140" s="501"/>
      <c r="AJ140" s="501"/>
      <c r="AK140" s="508"/>
      <c r="AL140" s="508"/>
      <c r="AM140" s="509"/>
    </row>
    <row r="141" spans="1:43" s="1" customFormat="1" ht="18" customHeight="1">
      <c r="A141" s="504"/>
      <c r="B141" s="500" t="s">
        <v>20</v>
      </c>
      <c r="C141" s="416" t="s">
        <v>140</v>
      </c>
      <c r="D141" s="417"/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6"/>
      <c r="R141" s="416"/>
      <c r="S141" s="416"/>
      <c r="T141" s="510"/>
      <c r="U141" s="511"/>
      <c r="V141" s="510"/>
      <c r="W141" s="510"/>
      <c r="X141" s="501"/>
      <c r="Y141" s="501"/>
      <c r="Z141" s="501"/>
      <c r="AA141" s="502"/>
      <c r="AB141" s="503"/>
      <c r="AC141" s="511" t="s">
        <v>29</v>
      </c>
      <c r="AD141" s="416"/>
      <c r="AE141" s="416"/>
      <c r="AF141" s="510"/>
      <c r="AG141" s="512"/>
      <c r="AH141" s="501"/>
      <c r="AI141" s="501"/>
      <c r="AJ141" s="512"/>
      <c r="AK141" s="512"/>
      <c r="AL141" s="512"/>
      <c r="AM141" s="502"/>
      <c r="AQ141" s="175"/>
    </row>
    <row r="142" spans="1:39" s="1" customFormat="1" ht="18" customHeight="1">
      <c r="A142" s="504"/>
      <c r="B142" s="500" t="s">
        <v>21</v>
      </c>
      <c r="C142" s="418" t="s">
        <v>100</v>
      </c>
      <c r="D142" s="419"/>
      <c r="E142" s="419"/>
      <c r="F142" s="419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1"/>
      <c r="R142" s="421"/>
      <c r="S142" s="421"/>
      <c r="T142" s="421"/>
      <c r="U142" s="421"/>
      <c r="V142" s="421"/>
      <c r="W142" s="421"/>
      <c r="X142" s="501"/>
      <c r="Y142" s="501"/>
      <c r="Z142" s="501"/>
      <c r="AA142" s="502"/>
      <c r="AB142" s="503"/>
      <c r="AC142" s="510" t="s">
        <v>30</v>
      </c>
      <c r="AD142" s="510" t="s">
        <v>31</v>
      </c>
      <c r="AE142" s="427"/>
      <c r="AF142" s="421"/>
      <c r="AG142" s="501"/>
      <c r="AH142" s="501"/>
      <c r="AI142" s="501"/>
      <c r="AJ142" s="501"/>
      <c r="AK142" s="501"/>
      <c r="AL142" s="501"/>
      <c r="AM142" s="513"/>
    </row>
    <row r="143" spans="1:39" s="1" customFormat="1" ht="18" customHeight="1">
      <c r="A143" s="93"/>
      <c r="B143" s="224" t="s">
        <v>22</v>
      </c>
      <c r="C143" s="227" t="s">
        <v>101</v>
      </c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94"/>
      <c r="R143" s="94"/>
      <c r="S143" s="94"/>
      <c r="T143" s="94"/>
      <c r="U143" s="94"/>
      <c r="V143" s="94"/>
      <c r="W143" s="94"/>
      <c r="X143" s="10"/>
      <c r="Y143" s="10"/>
      <c r="Z143" s="10"/>
      <c r="AA143" s="91"/>
      <c r="AB143" s="92"/>
      <c r="AC143" s="99"/>
      <c r="AD143" s="99"/>
      <c r="AE143" s="9"/>
      <c r="AF143" s="94"/>
      <c r="AG143" s="10"/>
      <c r="AH143" s="10"/>
      <c r="AI143" s="10"/>
      <c r="AJ143" s="10"/>
      <c r="AK143" s="10"/>
      <c r="AL143" s="10"/>
      <c r="AM143" s="102"/>
    </row>
    <row r="144" spans="1:41" s="1" customFormat="1" ht="18" customHeight="1">
      <c r="A144" s="93"/>
      <c r="B144" s="224" t="s">
        <v>23</v>
      </c>
      <c r="C144" s="226" t="s">
        <v>128</v>
      </c>
      <c r="D144" s="101"/>
      <c r="E144" s="101"/>
      <c r="F144" s="101"/>
      <c r="G144" s="3"/>
      <c r="H144" s="103"/>
      <c r="I144" s="103"/>
      <c r="J144" s="103"/>
      <c r="K144" s="103"/>
      <c r="L144" s="103"/>
      <c r="M144" s="103"/>
      <c r="N144" s="103"/>
      <c r="O144" s="104"/>
      <c r="P144" s="104"/>
      <c r="Q144" s="105"/>
      <c r="R144" s="105"/>
      <c r="S144" s="105"/>
      <c r="T144" s="105"/>
      <c r="U144" s="105"/>
      <c r="V144" s="105"/>
      <c r="W144" s="105"/>
      <c r="X144" s="10"/>
      <c r="Y144" s="10"/>
      <c r="Z144" s="10"/>
      <c r="AA144" s="91"/>
      <c r="AB144" s="92"/>
      <c r="AC144" s="98" t="s">
        <v>32</v>
      </c>
      <c r="AD144" s="98" t="s">
        <v>33</v>
      </c>
      <c r="AE144" s="106"/>
      <c r="AF144" s="106"/>
      <c r="AG144" s="10"/>
      <c r="AH144" s="10"/>
      <c r="AI144" s="10"/>
      <c r="AJ144" s="10"/>
      <c r="AK144" s="10"/>
      <c r="AL144" s="10"/>
      <c r="AM144" s="91"/>
      <c r="AO144" s="194"/>
    </row>
    <row r="145" spans="1:41" s="1" customFormat="1" ht="18" customHeight="1">
      <c r="A145" s="93"/>
      <c r="B145" s="224" t="s">
        <v>45</v>
      </c>
      <c r="C145" s="100" t="s">
        <v>102</v>
      </c>
      <c r="E145" s="3"/>
      <c r="F145" s="3"/>
      <c r="G145" s="3"/>
      <c r="H145" s="3"/>
      <c r="I145" s="3"/>
      <c r="J145" s="3"/>
      <c r="K145" s="107"/>
      <c r="L145" s="3"/>
      <c r="M145" s="3"/>
      <c r="N145" s="3"/>
      <c r="O145" s="6"/>
      <c r="P145" s="6"/>
      <c r="Q145" s="108"/>
      <c r="R145" s="108"/>
      <c r="S145" s="108"/>
      <c r="T145" s="108"/>
      <c r="U145" s="94"/>
      <c r="V145" s="94"/>
      <c r="W145" s="94"/>
      <c r="X145" s="10"/>
      <c r="Y145" s="10"/>
      <c r="Z145" s="10"/>
      <c r="AA145" s="91"/>
      <c r="AB145" s="92"/>
      <c r="AC145" s="99" t="s">
        <v>15</v>
      </c>
      <c r="AD145" s="109" t="s">
        <v>34</v>
      </c>
      <c r="AE145" s="9"/>
      <c r="AF145" s="9"/>
      <c r="AG145" s="10"/>
      <c r="AH145" s="10"/>
      <c r="AI145" s="10"/>
      <c r="AJ145" s="10"/>
      <c r="AK145" s="10"/>
      <c r="AL145" s="10"/>
      <c r="AM145" s="91"/>
      <c r="AO145" s="199"/>
    </row>
    <row r="146" spans="1:39" s="1" customFormat="1" ht="18" customHeight="1">
      <c r="A146" s="93"/>
      <c r="B146" s="224" t="s">
        <v>46</v>
      </c>
      <c r="C146" s="228" t="s">
        <v>103</v>
      </c>
      <c r="D146" s="3"/>
      <c r="E146" s="3"/>
      <c r="F146" s="3"/>
      <c r="G146" s="3"/>
      <c r="H146" s="7"/>
      <c r="I146" s="7"/>
      <c r="J146" s="7"/>
      <c r="K146" s="7"/>
      <c r="L146" s="7"/>
      <c r="M146" s="7"/>
      <c r="N146" s="7"/>
      <c r="O146" s="101"/>
      <c r="P146" s="101"/>
      <c r="Q146" s="94"/>
      <c r="R146" s="94"/>
      <c r="S146" s="94"/>
      <c r="T146" s="94"/>
      <c r="U146" s="94"/>
      <c r="V146" s="94"/>
      <c r="W146" s="94"/>
      <c r="X146" s="10"/>
      <c r="Y146" s="10"/>
      <c r="Z146" s="10"/>
      <c r="AA146" s="91"/>
      <c r="AB146" s="92"/>
      <c r="AC146" s="99" t="s">
        <v>35</v>
      </c>
      <c r="AD146" s="99" t="s">
        <v>36</v>
      </c>
      <c r="AE146" s="9"/>
      <c r="AF146" s="9"/>
      <c r="AG146" s="10"/>
      <c r="AH146" s="10"/>
      <c r="AI146" s="10"/>
      <c r="AJ146" s="10"/>
      <c r="AK146" s="10"/>
      <c r="AL146" s="10"/>
      <c r="AM146" s="91"/>
    </row>
    <row r="147" spans="1:39" s="1" customFormat="1" ht="18" customHeight="1">
      <c r="A147" s="93"/>
      <c r="B147" s="224" t="s">
        <v>47</v>
      </c>
      <c r="C147" s="226" t="s">
        <v>104</v>
      </c>
      <c r="D147" s="3"/>
      <c r="E147" s="3"/>
      <c r="F147" s="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9"/>
      <c r="R147" s="9"/>
      <c r="S147" s="9"/>
      <c r="T147" s="94"/>
      <c r="U147" s="94"/>
      <c r="V147" s="94"/>
      <c r="W147" s="94"/>
      <c r="X147" s="10"/>
      <c r="Y147" s="10"/>
      <c r="Z147" s="10"/>
      <c r="AA147" s="91"/>
      <c r="AB147" s="92"/>
      <c r="AC147" s="99" t="s">
        <v>37</v>
      </c>
      <c r="AD147" s="99" t="s">
        <v>38</v>
      </c>
      <c r="AE147" s="9"/>
      <c r="AF147" s="94"/>
      <c r="AG147" s="10"/>
      <c r="AH147" s="10"/>
      <c r="AI147" s="10"/>
      <c r="AJ147" s="10"/>
      <c r="AK147" s="10"/>
      <c r="AL147" s="10"/>
      <c r="AM147" s="91"/>
    </row>
    <row r="148" spans="1:41" s="1" customFormat="1" ht="18" customHeight="1">
      <c r="A148" s="93"/>
      <c r="B148" s="224" t="s">
        <v>48</v>
      </c>
      <c r="C148" s="94" t="s">
        <v>129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9"/>
      <c r="R148" s="9"/>
      <c r="S148" s="9"/>
      <c r="T148" s="94"/>
      <c r="U148" s="94"/>
      <c r="V148" s="94"/>
      <c r="W148" s="94"/>
      <c r="X148" s="10"/>
      <c r="Y148" s="10"/>
      <c r="Z148" s="10"/>
      <c r="AA148" s="91"/>
      <c r="AB148" s="92"/>
      <c r="AC148" s="98" t="s">
        <v>39</v>
      </c>
      <c r="AD148" s="98" t="s">
        <v>40</v>
      </c>
      <c r="AE148" s="9"/>
      <c r="AF148" s="94"/>
      <c r="AG148" s="10"/>
      <c r="AH148" s="10"/>
      <c r="AI148" s="10"/>
      <c r="AJ148" s="10"/>
      <c r="AK148" s="10"/>
      <c r="AL148" s="10"/>
      <c r="AM148" s="91"/>
      <c r="AO148" s="199"/>
    </row>
    <row r="149" spans="1:39" s="1" customFormat="1" ht="18" customHeight="1">
      <c r="A149" s="93"/>
      <c r="B149" s="224" t="s">
        <v>49</v>
      </c>
      <c r="C149" s="94" t="s">
        <v>131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9"/>
      <c r="R149" s="9"/>
      <c r="S149" s="9"/>
      <c r="T149" s="94"/>
      <c r="U149" s="94"/>
      <c r="V149" s="94"/>
      <c r="W149" s="94"/>
      <c r="X149" s="10"/>
      <c r="Y149" s="10"/>
      <c r="Z149" s="10"/>
      <c r="AA149" s="91"/>
      <c r="AB149" s="92"/>
      <c r="AC149" s="110"/>
      <c r="AD149" s="98" t="s">
        <v>60</v>
      </c>
      <c r="AF149" s="94"/>
      <c r="AG149" s="10"/>
      <c r="AH149" s="10"/>
      <c r="AI149" s="10"/>
      <c r="AJ149" s="10"/>
      <c r="AK149" s="10"/>
      <c r="AL149" s="10"/>
      <c r="AM149" s="91"/>
    </row>
    <row r="150" spans="1:39" s="1" customFormat="1" ht="18" customHeight="1">
      <c r="A150" s="93"/>
      <c r="B150" s="224" t="s">
        <v>68</v>
      </c>
      <c r="C150" s="1" t="s">
        <v>132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9"/>
      <c r="R150" s="9"/>
      <c r="S150" s="9"/>
      <c r="T150" s="94"/>
      <c r="U150" s="94"/>
      <c r="V150" s="94"/>
      <c r="W150" s="94"/>
      <c r="X150" s="10"/>
      <c r="Y150" s="10"/>
      <c r="Z150" s="10"/>
      <c r="AA150" s="91"/>
      <c r="AB150" s="92"/>
      <c r="AC150" s="189"/>
      <c r="AD150" s="98"/>
      <c r="AF150" s="94"/>
      <c r="AG150" s="10"/>
      <c r="AH150" s="10"/>
      <c r="AI150" s="10"/>
      <c r="AJ150" s="10"/>
      <c r="AK150" s="10"/>
      <c r="AL150" s="10"/>
      <c r="AM150" s="91"/>
    </row>
    <row r="151" spans="1:39" s="1" customFormat="1" ht="18" customHeight="1">
      <c r="A151" s="93"/>
      <c r="B151" s="264" t="s">
        <v>133</v>
      </c>
      <c r="C151" s="9" t="s">
        <v>136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9"/>
      <c r="R151" s="9"/>
      <c r="S151" s="9"/>
      <c r="T151" s="94"/>
      <c r="U151" s="94"/>
      <c r="V151" s="94"/>
      <c r="W151" s="94"/>
      <c r="X151" s="10"/>
      <c r="Y151" s="10"/>
      <c r="Z151" s="10"/>
      <c r="AA151" s="91"/>
      <c r="AB151" s="92"/>
      <c r="AC151" s="190"/>
      <c r="AD151" s="98"/>
      <c r="AF151" s="94"/>
      <c r="AG151" s="10"/>
      <c r="AH151" s="10"/>
      <c r="AI151" s="10"/>
      <c r="AJ151" s="10"/>
      <c r="AK151" s="10"/>
      <c r="AL151" s="10"/>
      <c r="AM151" s="91"/>
    </row>
    <row r="152" spans="1:39" s="1" customFormat="1" ht="18" customHeight="1" thickBot="1">
      <c r="A152" s="111"/>
      <c r="B152" s="265" t="s">
        <v>138</v>
      </c>
      <c r="C152" s="112" t="s">
        <v>139</v>
      </c>
      <c r="D152" s="113"/>
      <c r="E152" s="114"/>
      <c r="F152" s="114"/>
      <c r="G152" s="114"/>
      <c r="H152" s="114"/>
      <c r="I152" s="114"/>
      <c r="J152" s="114"/>
      <c r="K152" s="113"/>
      <c r="L152" s="113"/>
      <c r="M152" s="113"/>
      <c r="N152" s="113"/>
      <c r="O152" s="113"/>
      <c r="P152" s="113"/>
      <c r="Q152" s="113"/>
      <c r="R152" s="113"/>
      <c r="S152" s="113"/>
      <c r="T152" s="115"/>
      <c r="U152" s="112"/>
      <c r="V152" s="112"/>
      <c r="W152" s="112"/>
      <c r="X152" s="112"/>
      <c r="Y152" s="112"/>
      <c r="Z152" s="112"/>
      <c r="AA152" s="116"/>
      <c r="AB152" s="284" t="s">
        <v>105</v>
      </c>
      <c r="AC152" s="285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7"/>
    </row>
    <row r="154" spans="4:41" ht="12.75">
      <c r="D154" s="267" t="s">
        <v>126</v>
      </c>
      <c r="E154" s="267"/>
      <c r="F154" s="267"/>
      <c r="G154" s="268" t="s">
        <v>27</v>
      </c>
      <c r="H154" s="268"/>
      <c r="I154" s="268"/>
      <c r="J154" s="268"/>
      <c r="K154" s="268"/>
      <c r="L154" s="266">
        <f>SUM(L31,L84,L135)</f>
        <v>0</v>
      </c>
      <c r="M154" s="266"/>
      <c r="N154" s="266"/>
      <c r="O154" s="266"/>
      <c r="P154" s="266">
        <f>SUM(P31,P84,P135)</f>
        <v>1</v>
      </c>
      <c r="Q154" s="266"/>
      <c r="R154" s="266"/>
      <c r="S154" s="266"/>
      <c r="T154" s="266">
        <f>SUM(T31,T84,T135)</f>
        <v>4</v>
      </c>
      <c r="U154" s="266"/>
      <c r="V154" s="266"/>
      <c r="W154" s="266"/>
      <c r="X154" s="266">
        <f>SUM(X31,X84,X135)</f>
        <v>2</v>
      </c>
      <c r="Y154" s="266"/>
      <c r="Z154" s="266"/>
      <c r="AA154" s="266"/>
      <c r="AB154" s="266">
        <f>SUM(AB31,AB84,AB135)</f>
        <v>7</v>
      </c>
      <c r="AC154" s="266"/>
      <c r="AD154" s="266"/>
      <c r="AE154" s="266"/>
      <c r="AF154" s="266">
        <f>SUM(AF31,AF84,AF135)</f>
        <v>3</v>
      </c>
      <c r="AG154" s="266"/>
      <c r="AH154" s="266"/>
      <c r="AI154" s="266"/>
      <c r="AJ154" s="266">
        <f>SUM(AJ31,AJ84,AJ135)</f>
        <v>1</v>
      </c>
      <c r="AK154" s="266"/>
      <c r="AL154" s="266"/>
      <c r="AM154" s="266"/>
      <c r="AO154" s="223">
        <f>SUM(L154:AM154)</f>
        <v>18</v>
      </c>
    </row>
    <row r="155" spans="4:41" ht="12.75">
      <c r="D155" s="267"/>
      <c r="E155" s="267"/>
      <c r="F155" s="267"/>
      <c r="G155" s="268" t="s">
        <v>28</v>
      </c>
      <c r="H155" s="268"/>
      <c r="I155" s="268"/>
      <c r="J155" s="268"/>
      <c r="K155" s="268"/>
      <c r="L155" s="266">
        <f>SUM(L32,L85,L136)</f>
        <v>23</v>
      </c>
      <c r="M155" s="266"/>
      <c r="N155" s="266"/>
      <c r="O155" s="266"/>
      <c r="P155" s="266">
        <f>SUM(P32,P85,P136)</f>
        <v>23</v>
      </c>
      <c r="Q155" s="266"/>
      <c r="R155" s="266"/>
      <c r="S155" s="266"/>
      <c r="T155" s="266">
        <f>SUM(T32,T85,T136)</f>
        <v>19</v>
      </c>
      <c r="U155" s="266"/>
      <c r="V155" s="266"/>
      <c r="W155" s="266"/>
      <c r="X155" s="266">
        <f>SUM(X32,X85,X136)</f>
        <v>26</v>
      </c>
      <c r="Y155" s="266"/>
      <c r="Z155" s="266"/>
      <c r="AA155" s="266"/>
      <c r="AB155" s="266">
        <f>SUM(AB32,AB85,AB136)</f>
        <v>12</v>
      </c>
      <c r="AC155" s="266"/>
      <c r="AD155" s="266"/>
      <c r="AE155" s="266"/>
      <c r="AF155" s="266">
        <f>SUM(AF32,AF85,AF136)</f>
        <v>9</v>
      </c>
      <c r="AG155" s="266"/>
      <c r="AH155" s="266"/>
      <c r="AI155" s="266"/>
      <c r="AJ155" s="266">
        <f>SUM(AJ32,AJ85,AJ136)</f>
        <v>9</v>
      </c>
      <c r="AK155" s="266"/>
      <c r="AL155" s="266"/>
      <c r="AM155" s="266"/>
      <c r="AO155" s="223">
        <f>SUM(L155:AM155)</f>
        <v>121</v>
      </c>
    </row>
    <row r="156" spans="4:41" ht="12.75">
      <c r="D156" s="267"/>
      <c r="E156" s="267"/>
      <c r="F156" s="267"/>
      <c r="G156" s="268" t="s">
        <v>61</v>
      </c>
      <c r="H156" s="268"/>
      <c r="I156" s="268"/>
      <c r="J156" s="268"/>
      <c r="K156" s="268"/>
      <c r="L156" s="266">
        <f>SUM(L33,L86,L137)</f>
        <v>59</v>
      </c>
      <c r="M156" s="266"/>
      <c r="N156" s="266"/>
      <c r="O156" s="266"/>
      <c r="P156" s="266">
        <f>SUM(P33,P86,P137)</f>
        <v>54</v>
      </c>
      <c r="Q156" s="266"/>
      <c r="R156" s="266"/>
      <c r="S156" s="266"/>
      <c r="T156" s="266">
        <f>SUM(T33,T86,T137)</f>
        <v>53</v>
      </c>
      <c r="U156" s="266"/>
      <c r="V156" s="266"/>
      <c r="W156" s="266"/>
      <c r="X156" s="266">
        <f>SUM(X33,X86,X137)</f>
        <v>50</v>
      </c>
      <c r="Y156" s="266"/>
      <c r="Z156" s="266"/>
      <c r="AA156" s="266"/>
      <c r="AB156" s="266">
        <f>SUM(AB33,AB86,AB137)</f>
        <v>47</v>
      </c>
      <c r="AC156" s="266"/>
      <c r="AD156" s="266"/>
      <c r="AE156" s="266"/>
      <c r="AF156" s="266">
        <f>SUM(AF33,AF86,AF137)</f>
        <v>42</v>
      </c>
      <c r="AG156" s="266"/>
      <c r="AH156" s="266"/>
      <c r="AI156" s="266"/>
      <c r="AJ156" s="266">
        <f>SUM(AJ33,AJ86,AJ137)</f>
        <v>37</v>
      </c>
      <c r="AK156" s="266"/>
      <c r="AL156" s="266"/>
      <c r="AM156" s="266"/>
      <c r="AO156" s="223">
        <f>SUM(L156:AM156)</f>
        <v>342</v>
      </c>
    </row>
  </sheetData>
  <sheetProtection/>
  <mergeCells count="526">
    <mergeCell ref="AM131:AM132"/>
    <mergeCell ref="AB83:AE83"/>
    <mergeCell ref="AM80:AM81"/>
    <mergeCell ref="AB111:AE111"/>
    <mergeCell ref="AE113:AE114"/>
    <mergeCell ref="AJ84:AM84"/>
    <mergeCell ref="AK131:AK132"/>
    <mergeCell ref="AL131:AL132"/>
    <mergeCell ref="AE131:AE132"/>
    <mergeCell ref="AE80:AE81"/>
    <mergeCell ref="AF135:AI135"/>
    <mergeCell ref="AJ135:AM135"/>
    <mergeCell ref="AB131:AB132"/>
    <mergeCell ref="AG131:AG132"/>
    <mergeCell ref="AH131:AH132"/>
    <mergeCell ref="AF131:AF132"/>
    <mergeCell ref="AI131:AI132"/>
    <mergeCell ref="AB134:AE134"/>
    <mergeCell ref="AC131:AC132"/>
    <mergeCell ref="AD131:AD132"/>
    <mergeCell ref="AF84:AI84"/>
    <mergeCell ref="AB86:AE86"/>
    <mergeCell ref="AK80:AK81"/>
    <mergeCell ref="AL80:AL81"/>
    <mergeCell ref="AI80:AI81"/>
    <mergeCell ref="AB84:AE84"/>
    <mergeCell ref="AD80:AD81"/>
    <mergeCell ref="AJ80:AJ81"/>
    <mergeCell ref="AF83:AI83"/>
    <mergeCell ref="AJ83:AM83"/>
    <mergeCell ref="E77:E78"/>
    <mergeCell ref="D77:D78"/>
    <mergeCell ref="J128:J129"/>
    <mergeCell ref="I82:I83"/>
    <mergeCell ref="G128:G129"/>
    <mergeCell ref="H115:K115"/>
    <mergeCell ref="G84:K84"/>
    <mergeCell ref="K128:K129"/>
    <mergeCell ref="J77:J78"/>
    <mergeCell ref="K82:K83"/>
    <mergeCell ref="AJ136:AM136"/>
    <mergeCell ref="AB85:AE85"/>
    <mergeCell ref="AF85:AI85"/>
    <mergeCell ref="AJ85:AM85"/>
    <mergeCell ref="AJ134:AM134"/>
    <mergeCell ref="AF134:AI134"/>
    <mergeCell ref="AF136:AI136"/>
    <mergeCell ref="AB135:AE135"/>
    <mergeCell ref="AH113:AH114"/>
    <mergeCell ref="AJ86:AM86"/>
    <mergeCell ref="M131:M132"/>
    <mergeCell ref="K133:K134"/>
    <mergeCell ref="J133:J134"/>
    <mergeCell ref="I130:I132"/>
    <mergeCell ref="J130:J132"/>
    <mergeCell ref="L134:O134"/>
    <mergeCell ref="K130:K132"/>
    <mergeCell ref="P85:S85"/>
    <mergeCell ref="N131:N132"/>
    <mergeCell ref="O131:O132"/>
    <mergeCell ref="L130:O130"/>
    <mergeCell ref="P130:S130"/>
    <mergeCell ref="L131:L132"/>
    <mergeCell ref="L115:AM115"/>
    <mergeCell ref="W113:W114"/>
    <mergeCell ref="AB113:AB114"/>
    <mergeCell ref="AK113:AK114"/>
    <mergeCell ref="P84:S84"/>
    <mergeCell ref="L84:O84"/>
    <mergeCell ref="Q80:Q81"/>
    <mergeCell ref="S80:S81"/>
    <mergeCell ref="M80:M81"/>
    <mergeCell ref="N80:N81"/>
    <mergeCell ref="O80:O81"/>
    <mergeCell ref="R80:R81"/>
    <mergeCell ref="P83:S83"/>
    <mergeCell ref="H133:H134"/>
    <mergeCell ref="L135:O135"/>
    <mergeCell ref="G135:K135"/>
    <mergeCell ref="P135:S135"/>
    <mergeCell ref="T135:W135"/>
    <mergeCell ref="I133:I134"/>
    <mergeCell ref="A130:C137"/>
    <mergeCell ref="D130:D132"/>
    <mergeCell ref="D135:F137"/>
    <mergeCell ref="F130:F132"/>
    <mergeCell ref="D133:D134"/>
    <mergeCell ref="E133:E134"/>
    <mergeCell ref="X137:AA137"/>
    <mergeCell ref="P134:S134"/>
    <mergeCell ref="T134:W134"/>
    <mergeCell ref="G137:K137"/>
    <mergeCell ref="L137:O137"/>
    <mergeCell ref="G136:K136"/>
    <mergeCell ref="L136:O136"/>
    <mergeCell ref="P136:S136"/>
    <mergeCell ref="T136:W136"/>
    <mergeCell ref="G133:G134"/>
    <mergeCell ref="Z131:Z132"/>
    <mergeCell ref="X136:AA136"/>
    <mergeCell ref="X135:AA135"/>
    <mergeCell ref="F133:F134"/>
    <mergeCell ref="E130:E132"/>
    <mergeCell ref="AJ137:AM137"/>
    <mergeCell ref="AB137:AE137"/>
    <mergeCell ref="P137:S137"/>
    <mergeCell ref="AF137:AI137"/>
    <mergeCell ref="T137:W137"/>
    <mergeCell ref="AB136:AE136"/>
    <mergeCell ref="AJ130:AM130"/>
    <mergeCell ref="X130:AA130"/>
    <mergeCell ref="AB130:AE130"/>
    <mergeCell ref="AF130:AI130"/>
    <mergeCell ref="AJ131:AJ132"/>
    <mergeCell ref="AA131:AA132"/>
    <mergeCell ref="X131:X132"/>
    <mergeCell ref="X134:AA134"/>
    <mergeCell ref="Y131:Y132"/>
    <mergeCell ref="T130:W130"/>
    <mergeCell ref="P131:P132"/>
    <mergeCell ref="Q131:Q132"/>
    <mergeCell ref="R131:R132"/>
    <mergeCell ref="S131:S132"/>
    <mergeCell ref="V131:V132"/>
    <mergeCell ref="W131:W132"/>
    <mergeCell ref="T131:T132"/>
    <mergeCell ref="U131:U132"/>
    <mergeCell ref="H128:H129"/>
    <mergeCell ref="A105:C105"/>
    <mergeCell ref="A106:C106"/>
    <mergeCell ref="Y113:Y114"/>
    <mergeCell ref="Z113:Z114"/>
    <mergeCell ref="L110:AM110"/>
    <mergeCell ref="AL113:AL114"/>
    <mergeCell ref="S113:S114"/>
    <mergeCell ref="P113:P114"/>
    <mergeCell ref="A108:C108"/>
    <mergeCell ref="A79:C86"/>
    <mergeCell ref="B115:C115"/>
    <mergeCell ref="D115:E115"/>
    <mergeCell ref="AJ129:AM129"/>
    <mergeCell ref="AF129:AI129"/>
    <mergeCell ref="T129:W129"/>
    <mergeCell ref="AB129:AE129"/>
    <mergeCell ref="X129:AA129"/>
    <mergeCell ref="L129:O129"/>
    <mergeCell ref="P129:S129"/>
    <mergeCell ref="X83:AA83"/>
    <mergeCell ref="A110:A114"/>
    <mergeCell ref="B110:C114"/>
    <mergeCell ref="AF86:AI86"/>
    <mergeCell ref="T85:W85"/>
    <mergeCell ref="A103:C103"/>
    <mergeCell ref="A107:C107"/>
    <mergeCell ref="A104:C104"/>
    <mergeCell ref="P86:S86"/>
    <mergeCell ref="A102:C102"/>
    <mergeCell ref="T78:W78"/>
    <mergeCell ref="U80:U81"/>
    <mergeCell ref="W80:W81"/>
    <mergeCell ref="V80:V81"/>
    <mergeCell ref="T86:W86"/>
    <mergeCell ref="X86:AA86"/>
    <mergeCell ref="T84:W84"/>
    <mergeCell ref="X84:AA84"/>
    <mergeCell ref="X85:AA85"/>
    <mergeCell ref="T83:W83"/>
    <mergeCell ref="Z80:Z81"/>
    <mergeCell ref="AB80:AB81"/>
    <mergeCell ref="AC80:AC81"/>
    <mergeCell ref="AA80:AA81"/>
    <mergeCell ref="X80:X81"/>
    <mergeCell ref="Y80:Y81"/>
    <mergeCell ref="T80:T81"/>
    <mergeCell ref="I79:I81"/>
    <mergeCell ref="P78:S78"/>
    <mergeCell ref="P80:P81"/>
    <mergeCell ref="L78:O78"/>
    <mergeCell ref="L80:L81"/>
    <mergeCell ref="K77:K78"/>
    <mergeCell ref="J79:J81"/>
    <mergeCell ref="L79:O79"/>
    <mergeCell ref="P79:S79"/>
    <mergeCell ref="I59:I61"/>
    <mergeCell ref="AF79:AI79"/>
    <mergeCell ref="AB78:AE78"/>
    <mergeCell ref="AF80:AF81"/>
    <mergeCell ref="K79:K81"/>
    <mergeCell ref="AG80:AG81"/>
    <mergeCell ref="AH80:AH81"/>
    <mergeCell ref="X78:AA78"/>
    <mergeCell ref="X79:AA79"/>
    <mergeCell ref="T79:W79"/>
    <mergeCell ref="M60:M61"/>
    <mergeCell ref="L58:O58"/>
    <mergeCell ref="N60:N61"/>
    <mergeCell ref="R27:R28"/>
    <mergeCell ref="Q27:Q28"/>
    <mergeCell ref="D59:D61"/>
    <mergeCell ref="E59:E61"/>
    <mergeCell ref="G58:G61"/>
    <mergeCell ref="H58:K58"/>
    <mergeCell ref="H59:H61"/>
    <mergeCell ref="P30:S30"/>
    <mergeCell ref="AJ31:AM31"/>
    <mergeCell ref="AB31:AE31"/>
    <mergeCell ref="X32:AA32"/>
    <mergeCell ref="X31:AA31"/>
    <mergeCell ref="L26:O26"/>
    <mergeCell ref="L30:O30"/>
    <mergeCell ref="AI27:AI28"/>
    <mergeCell ref="AH27:AH28"/>
    <mergeCell ref="AE27:AE28"/>
    <mergeCell ref="AB27:AB28"/>
    <mergeCell ref="W27:W28"/>
    <mergeCell ref="L27:L28"/>
    <mergeCell ref="M27:M28"/>
    <mergeCell ref="N27:N28"/>
    <mergeCell ref="O27:O28"/>
    <mergeCell ref="AM27:AM28"/>
    <mergeCell ref="AL27:AL28"/>
    <mergeCell ref="AJ27:AJ28"/>
    <mergeCell ref="AK27:AK28"/>
    <mergeCell ref="AL12:AL13"/>
    <mergeCell ref="AJ12:AJ13"/>
    <mergeCell ref="AF12:AF13"/>
    <mergeCell ref="X26:AA26"/>
    <mergeCell ref="AA12:AA13"/>
    <mergeCell ref="AJ26:AM26"/>
    <mergeCell ref="AB12:AB13"/>
    <mergeCell ref="AC12:AC13"/>
    <mergeCell ref="X25:AA25"/>
    <mergeCell ref="AI12:AI13"/>
    <mergeCell ref="AH12:AH13"/>
    <mergeCell ref="AB26:AE26"/>
    <mergeCell ref="AF27:AF28"/>
    <mergeCell ref="AG27:AG28"/>
    <mergeCell ref="AD27:AD28"/>
    <mergeCell ref="X27:X28"/>
    <mergeCell ref="Y27:Y28"/>
    <mergeCell ref="AC27:AC28"/>
    <mergeCell ref="AK12:AK13"/>
    <mergeCell ref="AM12:AM13"/>
    <mergeCell ref="H26:H28"/>
    <mergeCell ref="AB25:AE25"/>
    <mergeCell ref="AF25:AI25"/>
    <mergeCell ref="AJ25:AM25"/>
    <mergeCell ref="Z27:Z28"/>
    <mergeCell ref="AA27:AA28"/>
    <mergeCell ref="T27:T28"/>
    <mergeCell ref="AF26:AI26"/>
    <mergeCell ref="B14:C14"/>
    <mergeCell ref="D14:E14"/>
    <mergeCell ref="H14:K14"/>
    <mergeCell ref="L14:AM14"/>
    <mergeCell ref="P10:S10"/>
    <mergeCell ref="M12:M13"/>
    <mergeCell ref="L11:AM11"/>
    <mergeCell ref="V12:V13"/>
    <mergeCell ref="W12:W13"/>
    <mergeCell ref="AJ10:AM10"/>
    <mergeCell ref="X10:AA10"/>
    <mergeCell ref="N12:N13"/>
    <mergeCell ref="X12:X13"/>
    <mergeCell ref="O12:O13"/>
    <mergeCell ref="A3:C3"/>
    <mergeCell ref="A2:C2"/>
    <mergeCell ref="A5:C5"/>
    <mergeCell ref="L9:AM9"/>
    <mergeCell ref="B9:C13"/>
    <mergeCell ref="J11:J13"/>
    <mergeCell ref="V27:V28"/>
    <mergeCell ref="P27:P28"/>
    <mergeCell ref="T31:W31"/>
    <mergeCell ref="U12:U13"/>
    <mergeCell ref="Z12:Z13"/>
    <mergeCell ref="AE12:AE13"/>
    <mergeCell ref="T12:T13"/>
    <mergeCell ref="T26:W26"/>
    <mergeCell ref="T30:W30"/>
    <mergeCell ref="AB30:AE30"/>
    <mergeCell ref="G26:G28"/>
    <mergeCell ref="G33:K33"/>
    <mergeCell ref="K26:K28"/>
    <mergeCell ref="J26:J28"/>
    <mergeCell ref="L31:O31"/>
    <mergeCell ref="S12:S13"/>
    <mergeCell ref="Q12:Q13"/>
    <mergeCell ref="P12:P13"/>
    <mergeCell ref="R12:R13"/>
    <mergeCell ref="L25:O25"/>
    <mergeCell ref="T10:W10"/>
    <mergeCell ref="AG12:AG13"/>
    <mergeCell ref="Y12:Y13"/>
    <mergeCell ref="H11:H13"/>
    <mergeCell ref="H10:K10"/>
    <mergeCell ref="L12:L13"/>
    <mergeCell ref="AD12:AD13"/>
    <mergeCell ref="AF10:AI10"/>
    <mergeCell ref="AB10:AE10"/>
    <mergeCell ref="L10:O10"/>
    <mergeCell ref="A9:A13"/>
    <mergeCell ref="A7:C7"/>
    <mergeCell ref="G9:K9"/>
    <mergeCell ref="I11:I13"/>
    <mergeCell ref="E11:E13"/>
    <mergeCell ref="K11:K13"/>
    <mergeCell ref="D9:F10"/>
    <mergeCell ref="G10:G13"/>
    <mergeCell ref="F11:F13"/>
    <mergeCell ref="D11:D13"/>
    <mergeCell ref="A55:C55"/>
    <mergeCell ref="A54:C54"/>
    <mergeCell ref="W60:W61"/>
    <mergeCell ref="T60:T61"/>
    <mergeCell ref="U60:U61"/>
    <mergeCell ref="V60:V61"/>
    <mergeCell ref="F59:F61"/>
    <mergeCell ref="A57:A61"/>
    <mergeCell ref="D57:F58"/>
    <mergeCell ref="K59:K61"/>
    <mergeCell ref="A26:C33"/>
    <mergeCell ref="H24:H25"/>
    <mergeCell ref="G31:K31"/>
    <mergeCell ref="J24:J25"/>
    <mergeCell ref="K24:K25"/>
    <mergeCell ref="G24:G25"/>
    <mergeCell ref="I24:I25"/>
    <mergeCell ref="G29:G30"/>
    <mergeCell ref="H29:H30"/>
    <mergeCell ref="I29:I30"/>
    <mergeCell ref="L33:O33"/>
    <mergeCell ref="P33:S33"/>
    <mergeCell ref="F29:F30"/>
    <mergeCell ref="G32:K32"/>
    <mergeCell ref="L32:O32"/>
    <mergeCell ref="P32:S32"/>
    <mergeCell ref="P31:S31"/>
    <mergeCell ref="D31:F33"/>
    <mergeCell ref="J29:J30"/>
    <mergeCell ref="K29:K30"/>
    <mergeCell ref="A53:C53"/>
    <mergeCell ref="B77:C78"/>
    <mergeCell ref="B62:C62"/>
    <mergeCell ref="J59:J61"/>
    <mergeCell ref="D62:E62"/>
    <mergeCell ref="H62:K62"/>
    <mergeCell ref="B57:C61"/>
    <mergeCell ref="G77:G78"/>
    <mergeCell ref="H77:H78"/>
    <mergeCell ref="F77:F78"/>
    <mergeCell ref="A52:C52"/>
    <mergeCell ref="D29:D30"/>
    <mergeCell ref="E29:E30"/>
    <mergeCell ref="B24:C25"/>
    <mergeCell ref="E24:E25"/>
    <mergeCell ref="A51:C51"/>
    <mergeCell ref="E26:E28"/>
    <mergeCell ref="A49:C49"/>
    <mergeCell ref="D49:AA50"/>
    <mergeCell ref="A50:C50"/>
    <mergeCell ref="D26:D28"/>
    <mergeCell ref="F24:F25"/>
    <mergeCell ref="T25:W25"/>
    <mergeCell ref="U27:U28"/>
    <mergeCell ref="D24:D25"/>
    <mergeCell ref="I26:I28"/>
    <mergeCell ref="P25:S25"/>
    <mergeCell ref="S27:S28"/>
    <mergeCell ref="P26:S26"/>
    <mergeCell ref="F26:F28"/>
    <mergeCell ref="AB1:AM1"/>
    <mergeCell ref="AB4:AM4"/>
    <mergeCell ref="AB7:AM7"/>
    <mergeCell ref="AB5:AM5"/>
    <mergeCell ref="A4:C4"/>
    <mergeCell ref="A1:C1"/>
    <mergeCell ref="D1:AA2"/>
    <mergeCell ref="A6:C6"/>
    <mergeCell ref="AB102:AM102"/>
    <mergeCell ref="H112:H114"/>
    <mergeCell ref="AF113:AF114"/>
    <mergeCell ref="Q113:Q114"/>
    <mergeCell ref="AM113:AM114"/>
    <mergeCell ref="AC113:AC114"/>
    <mergeCell ref="U113:U114"/>
    <mergeCell ref="V113:V114"/>
    <mergeCell ref="L113:L114"/>
    <mergeCell ref="R113:R114"/>
    <mergeCell ref="P60:P61"/>
    <mergeCell ref="L57:AM57"/>
    <mergeCell ref="AB58:AE58"/>
    <mergeCell ref="Q60:Q61"/>
    <mergeCell ref="L59:AM59"/>
    <mergeCell ref="O60:O61"/>
    <mergeCell ref="P58:S58"/>
    <mergeCell ref="S60:S61"/>
    <mergeCell ref="Z60:Z61"/>
    <mergeCell ref="AA60:AA61"/>
    <mergeCell ref="T58:W58"/>
    <mergeCell ref="X58:AA58"/>
    <mergeCell ref="T32:W32"/>
    <mergeCell ref="X60:X61"/>
    <mergeCell ref="T33:W33"/>
    <mergeCell ref="Y60:Y61"/>
    <mergeCell ref="AK60:AK61"/>
    <mergeCell ref="AB60:AB61"/>
    <mergeCell ref="AJ79:AM79"/>
    <mergeCell ref="AB79:AE79"/>
    <mergeCell ref="AJ60:AJ61"/>
    <mergeCell ref="AF60:AF61"/>
    <mergeCell ref="AG60:AG61"/>
    <mergeCell ref="AH60:AH61"/>
    <mergeCell ref="AI60:AI61"/>
    <mergeCell ref="AL60:AL61"/>
    <mergeCell ref="AF32:AI32"/>
    <mergeCell ref="AF33:AI33"/>
    <mergeCell ref="AJ32:AM32"/>
    <mergeCell ref="AF58:AI58"/>
    <mergeCell ref="AJ58:AM58"/>
    <mergeCell ref="AB53:AM53"/>
    <mergeCell ref="AB33:AE33"/>
    <mergeCell ref="AJ33:AM33"/>
    <mergeCell ref="AE60:AE61"/>
    <mergeCell ref="P111:S111"/>
    <mergeCell ref="AB105:AM105"/>
    <mergeCell ref="AB108:AM108"/>
    <mergeCell ref="AB106:AM106"/>
    <mergeCell ref="AD113:AD114"/>
    <mergeCell ref="X113:X114"/>
    <mergeCell ref="AA113:AA114"/>
    <mergeCell ref="M113:M114"/>
    <mergeCell ref="D79:D81"/>
    <mergeCell ref="AI113:AI114"/>
    <mergeCell ref="AJ113:AJ114"/>
    <mergeCell ref="AF111:AI111"/>
    <mergeCell ref="E79:E81"/>
    <mergeCell ref="F79:F81"/>
    <mergeCell ref="AG113:AG114"/>
    <mergeCell ref="T113:T114"/>
    <mergeCell ref="X111:AA111"/>
    <mergeCell ref="E82:E83"/>
    <mergeCell ref="D112:D114"/>
    <mergeCell ref="G85:K85"/>
    <mergeCell ref="D128:D129"/>
    <mergeCell ref="E128:E129"/>
    <mergeCell ref="D102:AA103"/>
    <mergeCell ref="D82:D83"/>
    <mergeCell ref="L86:O86"/>
    <mergeCell ref="G110:K110"/>
    <mergeCell ref="L83:O83"/>
    <mergeCell ref="B128:C129"/>
    <mergeCell ref="AB101:AM101"/>
    <mergeCell ref="L85:O85"/>
    <mergeCell ref="G82:G83"/>
    <mergeCell ref="N113:N114"/>
    <mergeCell ref="O113:O114"/>
    <mergeCell ref="F82:F83"/>
    <mergeCell ref="I112:I114"/>
    <mergeCell ref="J112:J114"/>
    <mergeCell ref="D110:F111"/>
    <mergeCell ref="G130:G132"/>
    <mergeCell ref="I128:I129"/>
    <mergeCell ref="F128:F129"/>
    <mergeCell ref="D84:F86"/>
    <mergeCell ref="F112:F114"/>
    <mergeCell ref="E112:E114"/>
    <mergeCell ref="G111:G114"/>
    <mergeCell ref="H111:K111"/>
    <mergeCell ref="H130:H132"/>
    <mergeCell ref="G86:K86"/>
    <mergeCell ref="L60:L61"/>
    <mergeCell ref="G57:K57"/>
    <mergeCell ref="K112:K114"/>
    <mergeCell ref="L111:O111"/>
    <mergeCell ref="J82:J83"/>
    <mergeCell ref="L112:AM112"/>
    <mergeCell ref="I77:I78"/>
    <mergeCell ref="H82:H83"/>
    <mergeCell ref="H79:H81"/>
    <mergeCell ref="G79:G81"/>
    <mergeCell ref="AB152:AM152"/>
    <mergeCell ref="AJ111:AM111"/>
    <mergeCell ref="AB48:AM48"/>
    <mergeCell ref="AB49:AM49"/>
    <mergeCell ref="AF78:AI78"/>
    <mergeCell ref="AJ78:AM78"/>
    <mergeCell ref="L62:AM62"/>
    <mergeCell ref="AB55:AM55"/>
    <mergeCell ref="R60:R61"/>
    <mergeCell ref="T111:W111"/>
    <mergeCell ref="AJ30:AM30"/>
    <mergeCell ref="X30:AA30"/>
    <mergeCell ref="X33:AA33"/>
    <mergeCell ref="AD60:AD61"/>
    <mergeCell ref="AM60:AM61"/>
    <mergeCell ref="AF30:AI30"/>
    <mergeCell ref="AB32:AE32"/>
    <mergeCell ref="AF31:AI31"/>
    <mergeCell ref="AB52:AM52"/>
    <mergeCell ref="AC60:AC61"/>
    <mergeCell ref="D154:F156"/>
    <mergeCell ref="G154:K154"/>
    <mergeCell ref="G155:K155"/>
    <mergeCell ref="G156:K156"/>
    <mergeCell ref="L154:O154"/>
    <mergeCell ref="P154:S154"/>
    <mergeCell ref="T154:W154"/>
    <mergeCell ref="X154:AA154"/>
    <mergeCell ref="AB154:AE154"/>
    <mergeCell ref="AF154:AI154"/>
    <mergeCell ref="AJ154:AM154"/>
    <mergeCell ref="L155:O155"/>
    <mergeCell ref="P155:S155"/>
    <mergeCell ref="T155:W155"/>
    <mergeCell ref="X155:AA155"/>
    <mergeCell ref="AB155:AE155"/>
    <mergeCell ref="AF155:AI155"/>
    <mergeCell ref="AJ155:AM155"/>
    <mergeCell ref="AB156:AE156"/>
    <mergeCell ref="AF156:AI156"/>
    <mergeCell ref="AJ156:AM156"/>
    <mergeCell ref="L156:O156"/>
    <mergeCell ref="P156:S156"/>
    <mergeCell ref="T156:W156"/>
    <mergeCell ref="X156:AA15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55" r:id="rId4"/>
  <rowBreaks count="2" manualBreakCount="2">
    <brk id="48" max="41" man="1"/>
    <brk id="101" max="4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2016-04-22T08:37:39Z</cp:lastPrinted>
  <dcterms:created xsi:type="dcterms:W3CDTF">2005-11-04T08:43:51Z</dcterms:created>
  <dcterms:modified xsi:type="dcterms:W3CDTF">2019-02-07T08:54:46Z</dcterms:modified>
  <cp:category/>
  <cp:version/>
  <cp:contentType/>
  <cp:contentStatus/>
</cp:coreProperties>
</file>